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740" tabRatio="905" firstSheet="4" activeTab="19"/>
  </bookViews>
  <sheets>
    <sheet name="МЛ" sheetId="1" r:id="rId1"/>
    <sheet name="1.2 ок" sheetId="2" r:id="rId2"/>
    <sheet name="1.2 ср" sheetId="3" r:id="rId3"/>
    <sheet name="ППд А ср" sheetId="4" r:id="rId4"/>
    <sheet name="ППд А д" sheetId="5" r:id="rId5"/>
    <sheet name="КПд д" sheetId="6" r:id="rId6"/>
    <sheet name="КПд ок" sheetId="7" r:id="rId7"/>
    <sheet name="КПпони" sheetId="8" r:id="rId8"/>
    <sheet name="ППюн" sheetId="9" r:id="rId9"/>
    <sheet name="ППд А ок" sheetId="10" r:id="rId10"/>
    <sheet name="ППюн ок" sheetId="11" r:id="rId11"/>
    <sheet name="ППЮн дж" sheetId="12" r:id="rId12"/>
    <sheet name="ППдВ ср" sheetId="13" r:id="rId13"/>
    <sheet name="ППдВ д" sheetId="14" r:id="rId14"/>
    <sheet name="ЛПд д" sheetId="15" r:id="rId15"/>
    <sheet name="ЛПпони" sheetId="16" r:id="rId16"/>
    <sheet name="КПюн" sheetId="17" r:id="rId17"/>
    <sheet name="ППюн ок (2)" sheetId="18" r:id="rId18"/>
    <sheet name="КПюн ок" sheetId="19" r:id="rId19"/>
    <sheet name="ППдВ ок" sheetId="20" r:id="rId20"/>
    <sheet name="Судейская" sheetId="21" r:id="rId21"/>
  </sheets>
  <definedNames>
    <definedName name="_xlfn.AVERAGEIF" hidden="1">#NAME?</definedName>
    <definedName name="_xlfn.RANK.EQ" hidden="1">#NAME?</definedName>
    <definedName name="_xlnm._FilterDatabase" localSheetId="0" hidden="1">'МЛ'!$A$5:$L$50</definedName>
    <definedName name="_xlnm.Print_Titles" localSheetId="0">'МЛ'!$5:$5</definedName>
    <definedName name="_xlnm.Print_Area" localSheetId="0">'МЛ'!$A$1:$L$55</definedName>
    <definedName name="_xlnm.Print_Area" localSheetId="20">'Судейская'!$A$1:$E$35</definedName>
  </definedNames>
  <calcPr fullCalcOnLoad="1"/>
</workbook>
</file>

<file path=xl/sharedStrings.xml><?xml version="1.0" encoding="utf-8"?>
<sst xmlns="http://schemas.openxmlformats.org/spreadsheetml/2006/main" count="1879" uniqueCount="349">
  <si>
    <t>Мастер-лист</t>
  </si>
  <si>
    <t>№ п/п</t>
  </si>
  <si>
    <t>№ лошади</t>
  </si>
  <si>
    <t>Рег.№</t>
  </si>
  <si>
    <t>Разряд, категория</t>
  </si>
  <si>
    <t>Владелец</t>
  </si>
  <si>
    <t>Тренер</t>
  </si>
  <si>
    <t>Команда, регион</t>
  </si>
  <si>
    <t>Отметка ветеринарной инспекции</t>
  </si>
  <si>
    <t>010584</t>
  </si>
  <si>
    <t>2Ю</t>
  </si>
  <si>
    <t>Ильина А.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</si>
  <si>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</si>
  <si>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</si>
  <si>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</si>
  <si>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</si>
  <si>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</si>
  <si>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</si>
  <si>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</si>
  <si>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</si>
  <si>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</si>
  <si>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016629</t>
  </si>
  <si>
    <r>
      <t xml:space="preserve">СЕРГЕЕВА </t>
    </r>
    <r>
      <rPr>
        <sz val="8"/>
        <rFont val="Verdana"/>
        <family val="2"/>
      </rPr>
      <t>София, 2008</t>
    </r>
  </si>
  <si>
    <t>002908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</si>
  <si>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</si>
  <si>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</si>
  <si>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</si>
  <si>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</si>
  <si>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</si>
  <si>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</si>
  <si>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</si>
  <si>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Ветеринарный врач</t>
  </si>
  <si>
    <t>Технический делегат</t>
  </si>
  <si>
    <t>Технические результаты</t>
  </si>
  <si>
    <t>Место</t>
  </si>
  <si>
    <t>-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</si>
  <si>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</si>
  <si>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</si>
  <si>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</si>
  <si>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</si>
  <si>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</si>
  <si>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</si>
  <si>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</si>
  <si>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</si>
  <si>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</si>
  <si>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</si>
  <si>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</si>
  <si>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 xml:space="preserve">Главный судья </t>
  </si>
  <si>
    <r>
      <t xml:space="preserve">ЗЯБКИН </t>
    </r>
    <r>
      <rPr>
        <sz val="8"/>
        <rFont val="Verdana"/>
        <family val="2"/>
      </rPr>
      <t>Андрей, 2005</t>
    </r>
  </si>
  <si>
    <t>008805</t>
  </si>
  <si>
    <t>015651</t>
  </si>
  <si>
    <t>СПб ГБУ СШОР по КС и СП</t>
  </si>
  <si>
    <t>Дука А.</t>
  </si>
  <si>
    <t>Лудина И.В.</t>
  </si>
  <si>
    <t>б/р</t>
  </si>
  <si>
    <t>допущен</t>
  </si>
  <si>
    <t>самостоятельно</t>
  </si>
  <si>
    <t>094304</t>
  </si>
  <si>
    <r>
      <t>ВАНКУВЕР</t>
    </r>
    <r>
      <rPr>
        <sz val="8"/>
        <rFont val="Verdana"/>
        <family val="2"/>
      </rPr>
      <t>-02 (146),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гнед., райт-пони, неизв., Нидерланды</t>
    </r>
  </si>
  <si>
    <t>Комина М.</t>
  </si>
  <si>
    <t>СПб ГБУ СШОР по КС и СП / Санкт-Петербург</t>
  </si>
  <si>
    <t>Хмелев М.</t>
  </si>
  <si>
    <t>015009</t>
  </si>
  <si>
    <t>КСК "Вента" / 
Санкт-Петербург</t>
  </si>
  <si>
    <t>Бутятова А.</t>
  </si>
  <si>
    <t>Огулова Н.</t>
  </si>
  <si>
    <t>КСК "Приор" / 
Ленинградская область</t>
  </si>
  <si>
    <t>Пошехонова А.</t>
  </si>
  <si>
    <t>Маругина Е.</t>
  </si>
  <si>
    <t>КЦ "Простор" /
Санкт-Петербург</t>
  </si>
  <si>
    <t>011737</t>
  </si>
  <si>
    <t>009501</t>
  </si>
  <si>
    <t>3Ю</t>
  </si>
  <si>
    <t>000317</t>
  </si>
  <si>
    <t>002213</t>
  </si>
  <si>
    <t>045406</t>
  </si>
  <si>
    <r>
      <t>ВАСИЛЕВСКАЯ</t>
    </r>
    <r>
      <rPr>
        <sz val="8"/>
        <rFont val="Verdana"/>
        <family val="2"/>
      </rPr>
      <t xml:space="preserve"> Кристина, 2006</t>
    </r>
  </si>
  <si>
    <r>
      <t>ФЛЕР</t>
    </r>
    <r>
      <rPr>
        <sz val="8"/>
        <rFont val="Verdana"/>
        <family val="2"/>
      </rPr>
      <t>-10 (139),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т.-гнед., пони, Нидерланды</t>
    </r>
  </si>
  <si>
    <t>004036</t>
  </si>
  <si>
    <t>Федорова Ю.</t>
  </si>
  <si>
    <t>КСК "Вента" / 
Ленинградская область</t>
  </si>
  <si>
    <t>Громова О.</t>
  </si>
  <si>
    <t>018603</t>
  </si>
  <si>
    <t>035905</t>
  </si>
  <si>
    <t>012922</t>
  </si>
  <si>
    <t>Елкина Ю.</t>
  </si>
  <si>
    <t>КСК "Талисман" / 
Санкт-Петербург</t>
  </si>
  <si>
    <t>019377</t>
  </si>
  <si>
    <r>
      <t xml:space="preserve">ИВАНУШКИНА </t>
    </r>
    <r>
      <rPr>
        <sz val="8"/>
        <rFont val="Verdana"/>
        <family val="2"/>
      </rPr>
      <t>Влада, 2004</t>
    </r>
  </si>
  <si>
    <t>КСК "Конная Лахта" / 
Санкт-Петербург</t>
  </si>
  <si>
    <r>
      <t>ГЕРЦОГ</t>
    </r>
    <r>
      <rPr>
        <sz val="8"/>
        <rFont val="Verdana"/>
        <family val="2"/>
      </rPr>
      <t>-05, мер., вор., ганн., Хохадел, Германия</t>
    </r>
  </si>
  <si>
    <t>005200</t>
  </si>
  <si>
    <t>Таиров А.</t>
  </si>
  <si>
    <r>
      <t xml:space="preserve">КОРОБЕЙНИКОВА </t>
    </r>
    <r>
      <rPr>
        <sz val="8"/>
        <rFont val="Verdana"/>
        <family val="2"/>
      </rPr>
      <t>Камилла, 2005</t>
    </r>
  </si>
  <si>
    <t>036205</t>
  </si>
  <si>
    <r>
      <t>ПУХ</t>
    </r>
    <r>
      <rPr>
        <sz val="8"/>
        <rFont val="Verdana"/>
        <family val="2"/>
      </rPr>
      <t>-04, мер., гнед., трак., Хоразган, Беларусь</t>
    </r>
  </si>
  <si>
    <r>
      <t xml:space="preserve">КРАВЧУК </t>
    </r>
    <r>
      <rPr>
        <sz val="8"/>
        <rFont val="Verdana"/>
        <family val="2"/>
      </rPr>
      <t>Александра, 2006</t>
    </r>
  </si>
  <si>
    <t>049906</t>
  </si>
  <si>
    <r>
      <t xml:space="preserve">МАТЮХИНА </t>
    </r>
    <r>
      <rPr>
        <sz val="8"/>
        <rFont val="Verdana"/>
        <family val="2"/>
      </rPr>
      <t>Алина</t>
    </r>
  </si>
  <si>
    <t>042996</t>
  </si>
  <si>
    <r>
      <t>ЛУИ КЁНИГ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ганн., Легрант, Латвия</t>
    </r>
  </si>
  <si>
    <t>012551</t>
  </si>
  <si>
    <t>Матюхин Р.</t>
  </si>
  <si>
    <t>009964</t>
  </si>
  <si>
    <r>
      <t xml:space="preserve">НИКОЛАЕВА </t>
    </r>
    <r>
      <rPr>
        <sz val="8"/>
        <rFont val="Verdana"/>
        <family val="2"/>
      </rPr>
      <t>Ирина</t>
    </r>
  </si>
  <si>
    <t>013378</t>
  </si>
  <si>
    <r>
      <t>МЕДЖИК ОФ ДЕСТЕНИ-</t>
    </r>
    <r>
      <rPr>
        <sz val="8"/>
        <rFont val="Verdana"/>
        <family val="2"/>
      </rPr>
      <t>10 (128), коб., гнед., класс пони, Гипноз, Россия</t>
    </r>
  </si>
  <si>
    <t>013709</t>
  </si>
  <si>
    <r>
      <t xml:space="preserve">ПОШЕХОНОВА </t>
    </r>
    <r>
      <rPr>
        <sz val="8"/>
        <rFont val="Verdana"/>
        <family val="2"/>
      </rPr>
      <t>Анна</t>
    </r>
  </si>
  <si>
    <t>017083</t>
  </si>
  <si>
    <r>
      <t>РАЛЬМАН</t>
    </r>
    <r>
      <rPr>
        <sz val="8"/>
        <rFont val="Verdana"/>
        <family val="2"/>
      </rPr>
      <t xml:space="preserve"> Яна-Эрика, 2004</t>
    </r>
  </si>
  <si>
    <t>057704</t>
  </si>
  <si>
    <r>
      <t xml:space="preserve">ФЕДОРОВА </t>
    </r>
    <r>
      <rPr>
        <sz val="8"/>
        <rFont val="Verdana"/>
        <family val="2"/>
      </rPr>
      <t>Александра, 2008</t>
    </r>
  </si>
  <si>
    <t>000708</t>
  </si>
  <si>
    <t>Выездка (высота в холке до 150 см)</t>
  </si>
  <si>
    <t xml:space="preserve">Выездка </t>
  </si>
  <si>
    <t>С</t>
  </si>
  <si>
    <t>В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</si>
  <si>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</si>
  <si>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</si>
  <si>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</si>
  <si>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</si>
  <si>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</si>
  <si>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</si>
  <si>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</si>
  <si>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Состав судейское коллегии</t>
  </si>
  <si>
    <t>Судья-Член Гранд Жюри</t>
  </si>
  <si>
    <t>Загоруйко С.А.</t>
  </si>
  <si>
    <t>Судья-инспектор (шеф-стюард)</t>
  </si>
  <si>
    <t>СПРАВКА о составе судейское коллегии</t>
  </si>
  <si>
    <t>гр д</t>
  </si>
  <si>
    <t>ВК</t>
  </si>
  <si>
    <r>
      <t>СПОРТИШ ДРАЙВ ФОН БАСС</t>
    </r>
    <r>
      <rPr>
        <sz val="8"/>
        <rFont val="Verdana"/>
        <family val="2"/>
      </rPr>
      <t>-14 (127), жер., сер.,  уэльс. пони, Спортиш Сплендор, Московская область</t>
    </r>
  </si>
  <si>
    <t>023239</t>
  </si>
  <si>
    <r>
      <t xml:space="preserve">СЕМЕНОВА </t>
    </r>
    <r>
      <rPr>
        <sz val="8"/>
        <rFont val="Verdana"/>
        <family val="2"/>
      </rPr>
      <t>Дарья, 2010</t>
    </r>
  </si>
  <si>
    <t>028810</t>
  </si>
  <si>
    <t>СПб ГБУ "СШОР по КС и СП"</t>
  </si>
  <si>
    <r>
      <t xml:space="preserve">МОНОСОВА 
</t>
    </r>
    <r>
      <rPr>
        <sz val="8"/>
        <rFont val="Verdana"/>
        <family val="2"/>
      </rPr>
      <t>Диана, 2006</t>
    </r>
  </si>
  <si>
    <t>047706</t>
  </si>
  <si>
    <t>СПб ГБУ СШОР по КС и СП/
Санкт-Петербург</t>
  </si>
  <si>
    <r>
      <t xml:space="preserve">ЕВТЕЕВА 
</t>
    </r>
    <r>
      <rPr>
        <sz val="8"/>
        <rFont val="Verdana"/>
        <family val="2"/>
      </rPr>
      <t>Кира, 2005</t>
    </r>
  </si>
  <si>
    <r>
      <t xml:space="preserve">САЙДУМАРОВА </t>
    </r>
    <r>
      <rPr>
        <sz val="8"/>
        <rFont val="Verdana"/>
        <family val="2"/>
      </rPr>
      <t>Малика, 2005</t>
    </r>
  </si>
  <si>
    <t>070405</t>
  </si>
  <si>
    <t>076204</t>
  </si>
  <si>
    <r>
      <t xml:space="preserve">ИВАШКЕВИЧ </t>
    </r>
    <r>
      <rPr>
        <sz val="8"/>
        <rFont val="Verdana"/>
        <family val="2"/>
      </rPr>
      <t>Ангелина, 2007</t>
    </r>
  </si>
  <si>
    <t>072107</t>
  </si>
  <si>
    <r>
      <t>ТИТАНИК</t>
    </r>
    <r>
      <rPr>
        <sz val="8"/>
        <rFont val="Verdana"/>
        <family val="2"/>
      </rPr>
      <t>-04,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жеребец, гн. полукр., Кренс, Бурятия Респ</t>
    </r>
  </si>
  <si>
    <t>027809</t>
  </si>
  <si>
    <t>052207</t>
  </si>
  <si>
    <r>
      <t xml:space="preserve">ГЕРАСИМОВА </t>
    </r>
    <r>
      <rPr>
        <sz val="8"/>
        <rFont val="Verdana"/>
        <family val="2"/>
      </rPr>
      <t>Элина, 2008</t>
    </r>
  </si>
  <si>
    <t>039108</t>
  </si>
  <si>
    <r>
      <t>ПУХ</t>
    </r>
    <r>
      <rPr>
        <sz val="8"/>
        <rFont val="Verdana"/>
        <family val="2"/>
      </rPr>
      <t>-04,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мерин, гн. трак., Хозарган, Беларусь</t>
    </r>
  </si>
  <si>
    <r>
      <t xml:space="preserve">ГРОМОВА </t>
    </r>
    <r>
      <rPr>
        <sz val="8"/>
        <rFont val="Verdana"/>
        <family val="2"/>
      </rPr>
      <t>Мария, 2009</t>
    </r>
    <r>
      <rPr>
        <b/>
        <sz val="8"/>
        <rFont val="Verdana"/>
        <family val="2"/>
      </rPr>
      <t xml:space="preserve"> </t>
    </r>
  </si>
  <si>
    <t>032109</t>
  </si>
  <si>
    <r>
      <t xml:space="preserve">ДИДЕНКО </t>
    </r>
    <r>
      <rPr>
        <sz val="8"/>
        <rFont val="Verdana"/>
        <family val="2"/>
      </rPr>
      <t>Василиса, 2008</t>
    </r>
  </si>
  <si>
    <t>053208</t>
  </si>
  <si>
    <r>
      <t xml:space="preserve">МУДРАКОВ </t>
    </r>
    <r>
      <rPr>
        <sz val="8"/>
        <rFont val="Verdana"/>
        <family val="2"/>
      </rPr>
      <t>Алексей, 2007</t>
    </r>
  </si>
  <si>
    <t>074407</t>
  </si>
  <si>
    <r>
      <t xml:space="preserve">КОРОБЕЙНИКОВА </t>
    </r>
    <r>
      <rPr>
        <sz val="8"/>
        <rFont val="Verdana"/>
        <family val="2"/>
      </rPr>
      <t>Виолина, 2009</t>
    </r>
  </si>
  <si>
    <t>Выездка, выездка (высота в холке до 150 см)</t>
  </si>
  <si>
    <t>КСК "Вента-арена", Ленинградская область</t>
  </si>
  <si>
    <t>М</t>
  </si>
  <si>
    <r>
      <t>ПАРАЛЛЕЛС АМАЛИЯ</t>
    </r>
    <r>
      <rPr>
        <sz val="8"/>
        <rFont val="Verdana"/>
        <family val="2"/>
      </rPr>
      <t xml:space="preserve">-15 (127), коб., бур., уэльск. пони, Вармтебронс Хилке, Нидерланды </t>
    </r>
  </si>
  <si>
    <t>022083</t>
  </si>
  <si>
    <t xml:space="preserve"> Выездка (высота в холке до 150 см)</t>
  </si>
  <si>
    <t>Смородина Ю.В.</t>
  </si>
  <si>
    <t>Смородина Ю. - ВК - Санкт-Петербург</t>
  </si>
  <si>
    <t>Загоруйко С. - 1К - Санкт-Петербург</t>
  </si>
  <si>
    <t>1К</t>
  </si>
  <si>
    <t>Судья-стюард</t>
  </si>
  <si>
    <t>Медиана</t>
  </si>
  <si>
    <r>
      <rPr>
        <b/>
        <sz val="16"/>
        <rFont val="Verdana"/>
        <family val="2"/>
      </rPr>
      <t>КУБОК КСК "ВЕНТА-АРЕНА"</t>
    </r>
    <r>
      <rPr>
        <b/>
        <sz val="14"/>
        <rFont val="Verdana"/>
        <family val="2"/>
      </rPr>
      <t xml:space="preserve">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юноши и девушки 14-18 лет</t>
    </r>
  </si>
  <si>
    <t>Заместитель Главного секретаря</t>
  </si>
  <si>
    <t>07 августа 2021 г.</t>
  </si>
  <si>
    <r>
      <t xml:space="preserve">ТОЛСТОНОСОВА </t>
    </r>
    <r>
      <rPr>
        <sz val="8"/>
        <rFont val="Verdana"/>
        <family val="2"/>
      </rPr>
      <t>Светлана</t>
    </r>
  </si>
  <si>
    <r>
      <t>МИЛАГРАС</t>
    </r>
    <r>
      <rPr>
        <sz val="8"/>
        <rFont val="Verdana"/>
        <family val="2"/>
      </rPr>
      <t>-14, коб., бур., полукр., Ланселот, Ленинградская область</t>
    </r>
  </si>
  <si>
    <t>025543</t>
  </si>
  <si>
    <t>Толстоносова С.</t>
  </si>
  <si>
    <t>Калинина О.</t>
  </si>
  <si>
    <t>КСК "Велес" / 
Санкт-Петербург</t>
  </si>
  <si>
    <r>
      <t xml:space="preserve">ИВАШЕЧКИНА </t>
    </r>
    <r>
      <rPr>
        <sz val="8"/>
        <rFont val="Verdana"/>
        <family val="2"/>
      </rPr>
      <t>Мария, 2011</t>
    </r>
  </si>
  <si>
    <r>
      <t>АГРАНЬ</t>
    </r>
    <r>
      <rPr>
        <sz val="8"/>
        <rFont val="Verdana"/>
        <family val="2"/>
      </rPr>
      <t>-13, мер., сол., спорт.помесь, неизв., Россия</t>
    </r>
  </si>
  <si>
    <t>023055</t>
  </si>
  <si>
    <r>
      <t xml:space="preserve">КЛИМОВИЦКАЯ </t>
    </r>
    <r>
      <rPr>
        <sz val="8"/>
        <rFont val="Verdana"/>
        <family val="2"/>
      </rPr>
      <t>Нина, 2011</t>
    </r>
  </si>
  <si>
    <r>
      <t>БАДАН-</t>
    </r>
    <r>
      <rPr>
        <sz val="8"/>
        <rFont val="Verdana"/>
        <family val="2"/>
      </rPr>
      <t>05 (127), мер., гнед., нем. верх. пони, Дьяболо, Ростовская область</t>
    </r>
  </si>
  <si>
    <t>005714</t>
  </si>
  <si>
    <t>ООО ОУСЦ "Планерная"</t>
  </si>
  <si>
    <r>
      <t xml:space="preserve">ТАКУЕВА </t>
    </r>
    <r>
      <rPr>
        <sz val="8"/>
        <rFont val="Verdana"/>
        <family val="2"/>
      </rPr>
      <t>Екатерина, 2007</t>
    </r>
  </si>
  <si>
    <t>072807</t>
  </si>
  <si>
    <r>
      <t>АЛЬБАТРОС</t>
    </r>
    <r>
      <rPr>
        <sz val="8"/>
        <rFont val="Verdana"/>
        <family val="2"/>
      </rPr>
      <t>-96,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рус. верх., Аю Даг, Старожиловский к/з</t>
    </r>
  </si>
  <si>
    <t>016645</t>
  </si>
  <si>
    <t>Аравина Д.</t>
  </si>
  <si>
    <r>
      <t>ВАРШАВА</t>
    </r>
    <r>
      <rPr>
        <sz val="8"/>
        <rFont val="Verdana"/>
        <family val="2"/>
      </rPr>
      <t>-12,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полукр., Возрад, Беларусь</t>
    </r>
  </si>
  <si>
    <r>
      <t xml:space="preserve">ЕГОРОВА </t>
    </r>
    <r>
      <rPr>
        <sz val="8"/>
        <rFont val="Verdana"/>
        <family val="2"/>
      </rPr>
      <t>Валерия, 2009</t>
    </r>
  </si>
  <si>
    <r>
      <t>ПОПУТЧИК</t>
    </r>
    <r>
      <rPr>
        <sz val="8"/>
        <rFont val="Verdana"/>
        <family val="2"/>
      </rPr>
      <t>-14, мер., рыж., полукр., Поломник, Россия</t>
    </r>
  </si>
  <si>
    <t>020503</t>
  </si>
  <si>
    <r>
      <t>АЙ ЛАВ Ю</t>
    </r>
    <r>
      <rPr>
        <sz val="8"/>
        <rFont val="Verdana"/>
        <family val="2"/>
      </rPr>
      <t>-08, мер., сер., полукр., Алидар, КК "Щеглово"</t>
    </r>
  </si>
  <si>
    <t>029309</t>
  </si>
  <si>
    <r>
      <t>ЭРЕНПРАЙС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вестф., Эренпар , к/з "Вестфален-Свит"</t>
    </r>
  </si>
  <si>
    <r>
      <t>ВАСИЛЬЕВА</t>
    </r>
    <r>
      <rPr>
        <sz val="8"/>
        <rFont val="Verdana"/>
        <family val="2"/>
      </rPr>
      <t xml:space="preserve"> Виктория, 2009</t>
    </r>
  </si>
  <si>
    <r>
      <t>ВАРШАВА</t>
    </r>
    <r>
      <rPr>
        <sz val="8"/>
        <rFont val="Verdana"/>
        <family val="2"/>
      </rPr>
      <t>-12, коб., вор., полукр., Возрад, Беларусь</t>
    </r>
  </si>
  <si>
    <r>
      <t xml:space="preserve">СТЕПАНЕНКО </t>
    </r>
    <r>
      <rPr>
        <sz val="8"/>
        <rFont val="Verdana"/>
        <family val="2"/>
      </rPr>
      <t>Николай, 2008</t>
    </r>
  </si>
  <si>
    <t>001708</t>
  </si>
  <si>
    <r>
      <t>ВАНЕССА ФОН КАРЦЕВО</t>
    </r>
    <r>
      <rPr>
        <sz val="8"/>
        <rFont val="Verdana"/>
        <family val="2"/>
      </rPr>
      <t>-15, коб., вор., Джерке Ван Коуденбургх, ПКФ "Карцево"</t>
    </r>
  </si>
  <si>
    <t>023067</t>
  </si>
  <si>
    <t>Ушкова К.</t>
  </si>
  <si>
    <r>
      <t xml:space="preserve">САМОШКИНА </t>
    </r>
    <r>
      <rPr>
        <sz val="8"/>
        <rFont val="Verdana"/>
        <family val="2"/>
      </rPr>
      <t>Софья, 2007</t>
    </r>
  </si>
  <si>
    <r>
      <t>АЙ ЛАВ Ю</t>
    </r>
    <r>
      <rPr>
        <sz val="8"/>
        <rFont val="Verdana"/>
        <family val="2"/>
      </rPr>
      <t>-08, мер., сер., полукр., Алидар, КСК "Щеглово"</t>
    </r>
  </si>
  <si>
    <r>
      <rPr>
        <b/>
        <sz val="14"/>
        <rFont val="Verdana"/>
        <family val="2"/>
      </rPr>
      <t xml:space="preserve">
КУБОК СРЕДИ ЛЮБИТЕЛЕЙ ПО ВЫЕЗДКЕ, ЭТАП
КУБОК КСК "ВЕНТА-АРЕНА"
</t>
    </r>
    <r>
      <rPr>
        <sz val="12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мальчики и девочки до 15 лет, юноши и девушки 14-18 лет, юниоры и юниорки 16-21 год, мужчины и женщины
</t>
    </r>
  </si>
  <si>
    <t>Командный приз. Дети (FEI 2020) / Открытый класс</t>
  </si>
  <si>
    <r>
      <t xml:space="preserve">КАЛИНИНА </t>
    </r>
    <r>
      <rPr>
        <sz val="8"/>
        <rFont val="Verdana"/>
        <family val="2"/>
      </rPr>
      <t>Зоя, 2006</t>
    </r>
  </si>
  <si>
    <t>000906</t>
  </si>
  <si>
    <r>
      <t>БЕРЕНИКА-</t>
    </r>
    <r>
      <rPr>
        <sz val="8"/>
        <rFont val="Verdana"/>
        <family val="2"/>
      </rPr>
      <t>11, коб., кар., полукр., Нартай, Россия</t>
    </r>
  </si>
  <si>
    <t>018341</t>
  </si>
  <si>
    <t>Крошкина А.</t>
  </si>
  <si>
    <r>
      <t xml:space="preserve">КОМАРОВА </t>
    </r>
    <r>
      <rPr>
        <sz val="8"/>
        <rFont val="Verdana"/>
        <family val="2"/>
      </rPr>
      <t>Марианна</t>
    </r>
  </si>
  <si>
    <t>004669</t>
  </si>
  <si>
    <r>
      <t>ХОЛЬСТЕН</t>
    </r>
    <r>
      <rPr>
        <sz val="8"/>
        <rFont val="Verdana"/>
        <family val="2"/>
      </rPr>
      <t>-06, мер., гнед., трак-латв., Хром, ЛО КСК"Регион"</t>
    </r>
  </si>
  <si>
    <t>006928</t>
  </si>
  <si>
    <t>Комарова М.</t>
  </si>
  <si>
    <t>Волкова М.</t>
  </si>
  <si>
    <t>КСК "Эфа" /
Санкт-Петербург</t>
  </si>
  <si>
    <r>
      <t>КАРДИНАЛ</t>
    </r>
    <r>
      <rPr>
        <sz val="8"/>
        <rFont val="Verdana"/>
        <family val="2"/>
      </rPr>
      <t xml:space="preserve">-14, мер.. т.-гнед., полукр.. Копенгаген, Россия </t>
    </r>
  </si>
  <si>
    <t>016148</t>
  </si>
  <si>
    <t>ч/в / 
Республика Карелия</t>
  </si>
  <si>
    <r>
      <t xml:space="preserve">АГАТЬЕВА </t>
    </r>
    <r>
      <rPr>
        <sz val="8"/>
        <rFont val="Verdana"/>
        <family val="2"/>
      </rPr>
      <t>Аксинья, 2004</t>
    </r>
  </si>
  <si>
    <r>
      <t>ДИВА ЧУДО</t>
    </r>
    <r>
      <rPr>
        <sz val="8"/>
        <rFont val="Verdana"/>
        <family val="2"/>
      </rPr>
      <t>-11, коб., сер., класс пони, Вихрь, ДКСК "Чудо-кони"</t>
    </r>
  </si>
  <si>
    <t>015650</t>
  </si>
  <si>
    <r>
      <t>МАГРЕЙ-</t>
    </r>
    <r>
      <rPr>
        <sz val="8"/>
        <rFont val="Verdana"/>
        <family val="2"/>
      </rPr>
      <t>12 (147), мер., сер., полукр., Гетман, Россия</t>
    </r>
  </si>
  <si>
    <r>
      <t>ФЛИПИАН</t>
    </r>
    <r>
      <rPr>
        <sz val="8"/>
        <rFont val="Verdana"/>
        <family val="2"/>
      </rPr>
      <t>-07, мер., бур., ганн., Покахонтас, КК "Прометей"</t>
    </r>
  </si>
  <si>
    <r>
      <t>ВИВАТ</t>
    </r>
    <r>
      <rPr>
        <sz val="8"/>
        <rFont val="Verdana"/>
        <family val="2"/>
      </rPr>
      <t>-96,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т.-гн., полукр., Версаль, Санкт-Петербург г</t>
    </r>
  </si>
  <si>
    <r>
      <t>ПАДИШАХ</t>
    </r>
    <r>
      <rPr>
        <sz val="8"/>
        <rFont val="Verdana"/>
        <family val="2"/>
      </rPr>
      <t>-04,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сер., трак., Август, Беларусь</t>
    </r>
  </si>
  <si>
    <r>
      <t xml:space="preserve">РАЛЬМАН </t>
    </r>
    <r>
      <rPr>
        <sz val="8"/>
        <rFont val="Verdana"/>
        <family val="2"/>
      </rPr>
      <t>Яна-Эрика, 2004</t>
    </r>
  </si>
  <si>
    <r>
      <t>ГРАДАЦИЯ</t>
    </r>
    <r>
      <rPr>
        <sz val="8"/>
        <rFont val="Verdana"/>
        <family val="2"/>
      </rPr>
      <t>-07, коб., рыж., латв., Гастонс, Латвия</t>
    </r>
  </si>
  <si>
    <t>025555</t>
  </si>
  <si>
    <t>Мухин С.</t>
  </si>
  <si>
    <t>Мухин С.
Елкина Ю.</t>
  </si>
  <si>
    <r>
      <t>ЭНТЕРТЭЙНЕР</t>
    </r>
    <r>
      <rPr>
        <sz val="8"/>
        <rFont val="Verdana"/>
        <family val="2"/>
      </rPr>
      <t>-09, мер., рыж., голл., Танго, Нидерланды</t>
    </r>
  </si>
  <si>
    <r>
      <t xml:space="preserve">РЫБАЦКАЯ </t>
    </r>
    <r>
      <rPr>
        <sz val="8"/>
        <rFont val="Verdana"/>
        <family val="2"/>
      </rPr>
      <t>Анастасия</t>
    </r>
  </si>
  <si>
    <t>027380</t>
  </si>
  <si>
    <r>
      <t>ЭЛЕМЕНТ</t>
    </r>
    <r>
      <rPr>
        <sz val="8"/>
        <rFont val="Verdana"/>
        <family val="2"/>
      </rPr>
      <t>-09, жер., вор.. Полукр., Леон, Россия</t>
    </r>
  </si>
  <si>
    <t>010365</t>
  </si>
  <si>
    <t>Борзенкова М.</t>
  </si>
  <si>
    <t>Зибарова Е.</t>
  </si>
  <si>
    <t>КК "Форсайд" /
Ленинградская область</t>
  </si>
  <si>
    <r>
      <t xml:space="preserve">КРАСНОВА </t>
    </r>
    <r>
      <rPr>
        <sz val="8"/>
        <rFont val="Verdana"/>
        <family val="2"/>
      </rPr>
      <t>Екатерина</t>
    </r>
  </si>
  <si>
    <t>005094</t>
  </si>
  <si>
    <r>
      <t>ИБЕРИЗ</t>
    </r>
    <r>
      <rPr>
        <sz val="8"/>
        <rFont val="Verdana"/>
        <family val="2"/>
      </rPr>
      <t>-15, жер., гнед., полукр., Злат 23, Рязанская обл.</t>
    </r>
  </si>
  <si>
    <t>025842</t>
  </si>
  <si>
    <t>Краснова Е.</t>
  </si>
  <si>
    <t>Спиридонова И.</t>
  </si>
  <si>
    <t>КСК "Регион" /
Ленинградская область</t>
  </si>
  <si>
    <r>
      <t xml:space="preserve">ГОЛУБЕВ </t>
    </r>
    <r>
      <rPr>
        <sz val="8"/>
        <rFont val="Verdana"/>
        <family val="2"/>
      </rPr>
      <t>Константин</t>
    </r>
  </si>
  <si>
    <t>072097</t>
  </si>
  <si>
    <r>
      <t>ЭВЕРЕСТ</t>
    </r>
    <r>
      <rPr>
        <sz val="8"/>
        <rFont val="Verdana"/>
        <family val="2"/>
      </rPr>
      <t>- 13, мер., вор., латв., Эмир, Латвия</t>
    </r>
  </si>
  <si>
    <t>020403</t>
  </si>
  <si>
    <t>Голубев К.</t>
  </si>
  <si>
    <r>
      <t xml:space="preserve">ДЕНИСОВА </t>
    </r>
    <r>
      <rPr>
        <sz val="8"/>
        <rFont val="Verdana"/>
        <family val="2"/>
      </rPr>
      <t>Александра</t>
    </r>
  </si>
  <si>
    <t>075799</t>
  </si>
  <si>
    <r>
      <t>ЭВИН</t>
    </r>
    <r>
      <rPr>
        <sz val="8"/>
        <rFont val="Verdana"/>
        <family val="2"/>
      </rPr>
      <t>-07, коб., сер., полукр., Вихрь, Россия</t>
    </r>
  </si>
  <si>
    <t>017216</t>
  </si>
  <si>
    <t>Шалагина О.</t>
  </si>
  <si>
    <t>КСК "Талисман" /
Санкт-Петербург</t>
  </si>
  <si>
    <r>
      <t>ЭНКАНТАДО</t>
    </r>
    <r>
      <rPr>
        <sz val="8"/>
        <rFont val="Verdana"/>
        <family val="2"/>
      </rPr>
      <t>-14, мер., бур., ганн., Баллетмейстер, Украина</t>
    </r>
  </si>
  <si>
    <t>025558</t>
  </si>
  <si>
    <t>Глузман Е.</t>
  </si>
  <si>
    <t>Зибрева О.</t>
  </si>
  <si>
    <r>
      <t xml:space="preserve">ЗИБАРОВА </t>
    </r>
    <r>
      <rPr>
        <sz val="8"/>
        <rFont val="Verdana"/>
        <family val="2"/>
      </rPr>
      <t>Екатерина</t>
    </r>
  </si>
  <si>
    <t>025384</t>
  </si>
  <si>
    <t>КК "Форсайд"/
Ленинградская область</t>
  </si>
  <si>
    <t>Предварительный приз. Юноши / Открытый класс</t>
  </si>
  <si>
    <r>
      <t>ПОЛЯНЦЕВА</t>
    </r>
    <r>
      <rPr>
        <sz val="8"/>
        <rFont val="Verdana"/>
        <family val="2"/>
      </rPr>
      <t xml:space="preserve"> Евгения</t>
    </r>
  </si>
  <si>
    <t>037287</t>
  </si>
  <si>
    <r>
      <t>ОСТЕРИЯ</t>
    </r>
    <r>
      <rPr>
        <sz val="8"/>
        <rFont val="Verdana"/>
        <family val="2"/>
      </rPr>
      <t>-09,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т.-гнед., полук.,  Сандр, Украина</t>
    </r>
  </si>
  <si>
    <t>011641</t>
  </si>
  <si>
    <t>Полянцева Е.</t>
  </si>
  <si>
    <t>Куцобина В.</t>
  </si>
  <si>
    <t>КСК "Вента" /
 Ленинградская область</t>
  </si>
  <si>
    <r>
      <t xml:space="preserve">ПАХОМОВА </t>
    </r>
    <r>
      <rPr>
        <sz val="8"/>
        <rFont val="Verdana"/>
        <family val="2"/>
      </rPr>
      <t>Ольга</t>
    </r>
  </si>
  <si>
    <t>021978</t>
  </si>
  <si>
    <t>КМС</t>
  </si>
  <si>
    <r>
      <t>ДОН ДИАМАНТ</t>
    </r>
    <r>
      <rPr>
        <sz val="8"/>
        <rFont val="Verdana"/>
        <family val="2"/>
      </rPr>
      <t>-13, мер., рыж., ольд., Дон Фредерико, Германия</t>
    </r>
  </si>
  <si>
    <t>022902</t>
  </si>
  <si>
    <t>Пахомова О.</t>
  </si>
  <si>
    <t>Предварительный приз. Юноши (с джокером) / Открытый класс</t>
  </si>
  <si>
    <r>
      <rPr>
        <b/>
        <sz val="8"/>
        <rFont val="Verdana"/>
        <family val="2"/>
      </rPr>
      <t>САНТАЛОВА</t>
    </r>
    <r>
      <rPr>
        <sz val="8"/>
        <rFont val="Verdana"/>
        <family val="2"/>
      </rPr>
      <t xml:space="preserve"> Ольга</t>
    </r>
  </si>
  <si>
    <t>016384</t>
  </si>
  <si>
    <r>
      <t>ЧЕНСВЭЙ-</t>
    </r>
    <r>
      <rPr>
        <sz val="8"/>
        <rFont val="Verdana"/>
        <family val="2"/>
      </rPr>
      <t>12, коб., гнед., ганн., Чикаго, к/з "Георгенбург"</t>
    </r>
  </si>
  <si>
    <t>020212</t>
  </si>
  <si>
    <t>Зенченко М.</t>
  </si>
  <si>
    <t>КСК "Комарово" / 
Санкт-Петербург</t>
  </si>
  <si>
    <t>Предварительный приз А. Дети (FEI 2020)</t>
  </si>
  <si>
    <t>Средняя группа</t>
  </si>
  <si>
    <t>Манежная езда ФКС СПб №1.2 (2016)</t>
  </si>
  <si>
    <t>Манежная езда ФКС СПб №1.2 (2016) / Открытый класс</t>
  </si>
  <si>
    <t>Командный приз. Дети (FEI 2020)</t>
  </si>
  <si>
    <t>Командный приз. Всадники на пони</t>
  </si>
  <si>
    <t>Старшая группа</t>
  </si>
  <si>
    <t>Предварительный приз. Юноши</t>
  </si>
  <si>
    <t>Предварительный приз А. Дети (FEI 2020) / Открытый класс</t>
  </si>
  <si>
    <t>Предварительный приз В. Дети (FEI 2020)</t>
  </si>
  <si>
    <t>08 августа 2021 г.</t>
  </si>
  <si>
    <r>
      <rPr>
        <b/>
        <sz val="14"/>
        <rFont val="Verdana"/>
        <family val="2"/>
      </rPr>
      <t xml:space="preserve">КУБОК КСК "ВЕНТА-АРЕНА"
</t>
    </r>
    <r>
      <rPr>
        <b/>
        <sz val="12"/>
        <rFont val="Verdana"/>
        <family val="2"/>
      </rPr>
      <t>РЕГИОНАЛЬНЫЕ СОРЕВНОВАНИЯ</t>
    </r>
    <r>
      <rPr>
        <b/>
        <sz val="16"/>
        <rFont val="Verdana"/>
        <family val="2"/>
      </rPr>
      <t xml:space="preserve">
</t>
    </r>
    <r>
      <rPr>
        <sz val="10"/>
        <rFont val="Verdana"/>
        <family val="2"/>
      </rPr>
      <t xml:space="preserve"> мальчики и девочки до 15 лет</t>
    </r>
  </si>
  <si>
    <t>Личный приз. Дети (FEI 2020)</t>
  </si>
  <si>
    <t xml:space="preserve">Личный приз. Всадники на пони </t>
  </si>
  <si>
    <t>Командный приз. Юноши</t>
  </si>
  <si>
    <t>Предварительный приз В. Дети (FEI 2020) / Открытый класс</t>
  </si>
  <si>
    <r>
      <rPr>
        <b/>
        <sz val="16"/>
        <rFont val="Verdana"/>
        <family val="2"/>
      </rPr>
      <t xml:space="preserve">КУБОК РОО "ФКС СПб" СРЕДИ ВСАДНИКОВ 
НА ЛОШАДЯХ ДО 150 СМ В ХОЛКЕ. ФИНАЛ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до 13 лет</t>
    </r>
  </si>
  <si>
    <r>
      <rPr>
        <b/>
        <sz val="14"/>
        <rFont val="Verdana"/>
        <family val="2"/>
      </rPr>
      <t xml:space="preserve">КУБОК СРЕДИ ЛЮБИТЕЛЕЙ ПО ВЫЕЗДКЕ, ФИНАЛ
КУБОК КСК "ВЕНТА-АРЕНА"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до 15 лет, юноши и девушки 14-18 лет, юниоры и юниорки 16-21 год, мужчины и женщины</t>
    </r>
  </si>
  <si>
    <r>
      <rPr>
        <b/>
        <sz val="16"/>
        <rFont val="Verdana"/>
        <family val="2"/>
      </rPr>
      <t xml:space="preserve">КУБОК РОО "ФКС СПб" СРЕДИ ВСАДНИКОВ 
НА ЛОШАДЯХ ДО 150 СМ В ХОЛКЕ. ФИНАЛ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мальчики и девочки 12-16 лет</t>
    </r>
  </si>
  <si>
    <t>Командный приз. Юноши / Открытый класс</t>
  </si>
  <si>
    <r>
      <t>РИХАРД</t>
    </r>
    <r>
      <rPr>
        <sz val="8"/>
        <rFont val="Verdana"/>
        <family val="2"/>
      </rPr>
      <t>-13, жер., вор., фриз., Алвин469, Нидерланды</t>
    </r>
  </si>
  <si>
    <r>
      <t xml:space="preserve">ХОФФНЕР </t>
    </r>
    <r>
      <rPr>
        <sz val="8"/>
        <rFont val="Verdana"/>
        <family val="2"/>
      </rPr>
      <t>Павел</t>
    </r>
  </si>
  <si>
    <t>006077</t>
  </si>
  <si>
    <r>
      <t>АМИГО</t>
    </r>
    <r>
      <rPr>
        <sz val="8"/>
        <rFont val="Verdana"/>
        <family val="2"/>
      </rPr>
      <t>-08, мер., гнед., латв.. Авиаторс, Латвия</t>
    </r>
  </si>
  <si>
    <t>010583</t>
  </si>
  <si>
    <t>Тен С.</t>
  </si>
  <si>
    <t>КСК "Олимп" / 
Санкт-Петербург</t>
  </si>
  <si>
    <r>
      <t xml:space="preserve">КУБОК СРЕДИ ЛЮБИТЕЛЕЙ ПО ВЫЕЗДКЕ, ЭТАП
КУБОК РОО "ФКС СПб" СРЕДИ ВСАДНИКОВ 
НА ЛОШАДЯХ ДО 150 СМ В ХОЛКЕ, ЭТАП
КУБОК КСК "ВЕНТА-АРЕНА"
</t>
    </r>
    <r>
      <rPr>
        <sz val="10"/>
        <rFont val="Verdana"/>
        <family val="2"/>
      </rPr>
      <t xml:space="preserve">РЕГИОНАЛЬНЫЕ СОРЕВНОВАНИЯ
</t>
    </r>
  </si>
  <si>
    <t>07-08 августа 2021 г.</t>
  </si>
  <si>
    <t>Кушнир М.С.</t>
  </si>
  <si>
    <t>Егорова А.А.</t>
  </si>
  <si>
    <t>Ружинская Е.В.</t>
  </si>
  <si>
    <t>Калинина О.В.</t>
  </si>
  <si>
    <t>3К</t>
  </si>
  <si>
    <r>
      <t xml:space="preserve">Судьи: </t>
    </r>
    <r>
      <rPr>
        <sz val="10"/>
        <rFont val="Verdana"/>
        <family val="2"/>
      </rPr>
      <t xml:space="preserve">Н - Лудина И. - ВК - Санкт-Петербург, </t>
    </r>
    <r>
      <rPr>
        <b/>
        <sz val="10"/>
        <rFont val="Verdana"/>
        <family val="2"/>
      </rPr>
      <t>С - Смородина Ю. - ВК - Санкт-Петербург</t>
    </r>
    <r>
      <rPr>
        <sz val="10"/>
        <rFont val="Verdana"/>
        <family val="2"/>
      </rPr>
      <t>, М - Кушнир М. - 1К - Ленинградская область</t>
    </r>
  </si>
  <si>
    <r>
      <rPr>
        <b/>
        <sz val="14"/>
        <rFont val="Verdana"/>
        <family val="2"/>
      </rPr>
      <t xml:space="preserve">КУБОК РОО "ФКС СПб" СРЕДИ ВСАДНИКОВ 
НА ЛОШАДЯХ ДО 150 СМ В ХОЛКЕ, ЭТАП
</t>
    </r>
    <r>
      <rPr>
        <sz val="12"/>
        <rFont val="Verdana"/>
        <family val="2"/>
      </rPr>
      <t>РЕГИОНАЛЬНЫЕ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</t>
    </r>
  </si>
  <si>
    <r>
      <rPr>
        <b/>
        <sz val="14"/>
        <rFont val="Verdana"/>
        <family val="2"/>
      </rPr>
      <t xml:space="preserve">КУБОК СРЕДИ ЛЮБИТЕЛЕЙ ПО ВЫЕЗДКЕ, ЭТАП
КУБОК КСК "ВЕНТА-АРЕНА"
</t>
    </r>
    <r>
      <rPr>
        <sz val="12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15 лет, юноши и девушки 14-18 лет, юниоры и юниорки 16-21 год, мужчины и женщины</t>
    </r>
  </si>
  <si>
    <r>
      <t xml:space="preserve">Судьи: 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С - Смородина Ю. - ВК - Санкт-Петербург</t>
    </r>
    <r>
      <rPr>
        <sz val="10"/>
        <rFont val="Verdana"/>
        <family val="2"/>
      </rPr>
      <t>, В - Лудина И. - ВК - Санкт-Петербург, Кушнир М. - 1К - Ленинградская область</t>
    </r>
  </si>
  <si>
    <r>
      <rPr>
        <b/>
        <sz val="14"/>
        <rFont val="Verdana"/>
        <family val="2"/>
      </rPr>
      <t xml:space="preserve">КУБОК КСК "ВЕНТА-АРЕНА"
</t>
    </r>
    <r>
      <rPr>
        <sz val="12"/>
        <rFont val="Verdana"/>
        <family val="2"/>
      </rPr>
      <t>РЕГИОНАЛЬНЫЕ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 мальчики и девочки до 15 лет</t>
    </r>
  </si>
  <si>
    <r>
      <t xml:space="preserve">Судьи: 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С  - Лудина И. - ВК - Санкт-Петербург</t>
    </r>
    <r>
      <rPr>
        <sz val="10"/>
        <rFont val="Verdana"/>
        <family val="2"/>
      </rPr>
      <t>, В - Смородина Ю. - ВК - Санкт-Петербург, Кушнир М. - 1К - Ленинградская область</t>
    </r>
  </si>
  <si>
    <t>СНЯТ</t>
  </si>
  <si>
    <r>
      <t xml:space="preserve">Судьи: </t>
    </r>
    <r>
      <rPr>
        <sz val="10"/>
        <rFont val="Verdana"/>
        <family val="2"/>
      </rPr>
      <t xml:space="preserve">Н - Лудина И. - ВК - Санкт-Петербург, </t>
    </r>
    <r>
      <rPr>
        <b/>
        <sz val="10"/>
        <rFont val="Verdana"/>
        <family val="2"/>
      </rPr>
      <t>С - Кушнир М. - 1К - Ленинградская область</t>
    </r>
    <r>
      <rPr>
        <sz val="10"/>
        <rFont val="Verdana"/>
        <family val="2"/>
      </rPr>
      <t>, В - Смородина Ю. - ВК - Санкт-Петербург</t>
    </r>
  </si>
  <si>
    <r>
      <t xml:space="preserve">ГУЗМАН </t>
    </r>
    <r>
      <rPr>
        <sz val="8"/>
        <rFont val="Verdana"/>
        <family val="2"/>
      </rPr>
      <t>Полина, 2004</t>
    </r>
  </si>
  <si>
    <r>
      <t xml:space="preserve">Судьи: </t>
    </r>
    <r>
      <rPr>
        <sz val="10"/>
        <rFont val="Verdana"/>
        <family val="2"/>
      </rPr>
      <t xml:space="preserve">Н - Кушнир М. - 1К - Ленинградская область, </t>
    </r>
    <r>
      <rPr>
        <b/>
        <sz val="10"/>
        <rFont val="Verdana"/>
        <family val="2"/>
      </rPr>
      <t>С - Смородина Ю. - ВК - Санкт-Петербург</t>
    </r>
    <r>
      <rPr>
        <sz val="10"/>
        <rFont val="Verdana"/>
        <family val="2"/>
      </rPr>
      <t>, В - Лудина И. - ВК - Санкт-Петербург</t>
    </r>
  </si>
  <si>
    <t>Рыбацкая А.</t>
  </si>
  <si>
    <t>Кушнир М. - 1К - ленинградская область</t>
  </si>
  <si>
    <t>Румянцева Е. - ВВ FEI - Санкт-Петербург</t>
  </si>
  <si>
    <r>
      <t xml:space="preserve">КУБОК СРЕДИ ЛЮБИТЕЛЕЙ ПО ВЫЕЗДКЕ, ЭТАП
КУБОК СРЕДИ ЛЮБИТЕЛЕЙ ПО ВЫЕЗДКЕ, ФИНАЛ
КУБОК РОО "ФКС СПб" СРЕДИ ВСАДНИКОВ 
НА ЛОШАДЯХ ДО 150 СМ В ХОЛКЕ, ЭТАП
КУБОК РОО "ФКС СПб" СРЕДИ ВСАДНИКОВ 
НА ЛОШАДЯХ ДО 150 СМ В ХОЛКЕ, ФИНАЛ
КУБОК КСК "ВЕНТА-АРЕНА"
</t>
    </r>
    <r>
      <rPr>
        <sz val="12"/>
        <rFont val="Verdana"/>
        <family val="2"/>
      </rPr>
      <t>РЕГИОНАЛЬНЫЕ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лет, мальчики и девочки 12-16 лет, мальчики и девочки до 15 лет, 
юноши и девушки 14-18 лет, юниоры и юниорки 16-21 год, мужчины и женщины</t>
    </r>
  </si>
  <si>
    <r>
      <rPr>
        <b/>
        <sz val="14"/>
        <rFont val="Verdana"/>
        <family val="2"/>
      </rPr>
      <t xml:space="preserve">
КУБОК РОО "ФКС СПб" СРЕДИ ВСАДНИКОВ НА ЛОШАДЯХ ДО 150 СМ В ХОЛКЕ, ЭТАП
</t>
    </r>
    <r>
      <rPr>
        <sz val="12"/>
        <rFont val="Verdana"/>
        <family val="2"/>
      </rPr>
      <t>РЕГИОНАЛЬНЫЕ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13 лет</t>
    </r>
  </si>
  <si>
    <r>
      <rPr>
        <b/>
        <sz val="14"/>
        <rFont val="Verdana"/>
        <family val="2"/>
      </rPr>
      <t>КУБОК РОО "ФКС СПб" СРЕДИ ВСАДНИКОВ НА ЛОШАДЯХ ДО 150 СМ В ХОЛКЕ, ЭТАП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РЕГИОНАЛЬНЫЕ СОРЕВНОВАНИЯ</t>
    </r>
    <r>
      <rPr>
        <sz val="10"/>
        <rFont val="Verdana"/>
        <family val="2"/>
      </rPr>
      <t xml:space="preserve">
мальчики и девочки 12-16 лет</t>
    </r>
  </si>
  <si>
    <r>
      <rPr>
        <b/>
        <sz val="14"/>
        <rFont val="Verdana"/>
        <family val="2"/>
      </rPr>
      <t xml:space="preserve">КУБОК СРЕДИ ЛЮБИТЕЛЕЙ ПО ВЫЕЗДКЕ, ЭТАП
КУБОК КСК "ВЕНТА-АРЕНА"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до 15 лет, юноши и девушки 14-18 лет, юниоры и юниорки 16-21 год, мужчины и женщины</t>
    </r>
  </si>
  <si>
    <r>
      <rPr>
        <b/>
        <sz val="14"/>
        <rFont val="Verdana"/>
        <family val="2"/>
      </rPr>
      <t xml:space="preserve">КУБОК СРЕДИ ЛЮБИТЕЛЕЙ ПО ВЫЕЗДКЕ, ЭТАП
КУБОК КСК "ВЕНТА-АРЕНА"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юноши и девушки 14-18 лет, юниоры и юниорки 16-21 год, мужчины и женщины</t>
    </r>
  </si>
  <si>
    <r>
      <rPr>
        <b/>
        <sz val="16"/>
        <rFont val="Verdana"/>
        <family val="2"/>
      </rPr>
      <t xml:space="preserve">КУБОК СРЕДИ ЛЮБИТЕЛЕЙ ПО ВЫЕЗДКЕ, ЭТАП
КУБОК КСК "ВЕНТА-АРЕНА"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юноши и девушки 14-18 лет, юниоры и юниорки 16-21 год, мужчины и женщины</t>
    </r>
  </si>
  <si>
    <t>КСК "Конная Лахта" /
Санкт-Петербург</t>
  </si>
  <si>
    <r>
      <t xml:space="preserve">Судьи: </t>
    </r>
    <r>
      <rPr>
        <sz val="10"/>
        <rFont val="Verdana"/>
        <family val="2"/>
      </rPr>
      <t xml:space="preserve">Н - Смородина Ю. - ВК - Санкт-Петербург, </t>
    </r>
    <r>
      <rPr>
        <b/>
        <sz val="10"/>
        <rFont val="Verdana"/>
        <family val="2"/>
      </rPr>
      <t>С - Лудина И. - ВК - Санкт-Петербург</t>
    </r>
    <r>
      <rPr>
        <sz val="10"/>
        <rFont val="Verdana"/>
        <family val="2"/>
      </rPr>
      <t>, В - Кушнир М. - 1К - Ленинградская область</t>
    </r>
  </si>
  <si>
    <r>
      <rPr>
        <b/>
        <sz val="16"/>
        <rFont val="Verdana"/>
        <family val="2"/>
      </rPr>
      <t>КУБОК КСК "ВЕНТА-АРЕНА"</t>
    </r>
    <r>
      <rPr>
        <b/>
        <sz val="14"/>
        <rFont val="Verdana"/>
        <family val="2"/>
      </rPr>
      <t xml:space="preserve">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юноши и девушки 14-18 лет, юниоры и юниорки 16-21 год, мужчины и женщины</t>
    </r>
  </si>
  <si>
    <r>
      <rPr>
        <b/>
        <sz val="14"/>
        <rFont val="Verdana"/>
        <family val="2"/>
      </rPr>
      <t xml:space="preserve">КУБОК СРЕДИ ЛЮБИТЕЛЕЙ ПО ВЫЕЗДКЕ, ФИНАЛ
КУБОК КСК "ВЕНТА-АРЕНА"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юниоры и юниорки 16-21 год, мужчины и женщины</t>
    </r>
  </si>
  <si>
    <r>
      <t xml:space="preserve">Судьи: Н - Лудина И. - ВК - Санкт-Петербург, </t>
    </r>
    <r>
      <rPr>
        <b/>
        <sz val="10"/>
        <rFont val="Verdana"/>
        <family val="2"/>
      </rPr>
      <t>С - Кушнир М. - 1К - Ленинградская область,</t>
    </r>
    <r>
      <rPr>
        <sz val="10"/>
        <rFont val="Verdana"/>
        <family val="2"/>
      </rPr>
      <t xml:space="preserve"> В - Смородина Ю. - ВК - Санкт-Петербург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</si>
</sst>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_-* #,##0.00&quot;р.&quot;_-;\-* #,##0.00&quot;р.&quot;_-;_-* \-??&quot;р.&quot;_-;_-@_-"/>
    <numFmt numFmtId="194" formatCode="&quot;SFr.&quot;\ #,##0;&quot;SFr.&quot;\ \-#,##0"/>
    <numFmt numFmtId="195" formatCode="_-* #,##0\ &quot;SFr.&quot;_-;\-* #,##0\ &quot;SFr.&quot;_-;_-* &quot;-&quot;\ &quot;SFr.&quot;_-;_-@_-"/>
    <numFmt numFmtId="196" formatCode="_ &quot;SFr.&quot;\ * #,##0.00_ ;_ &quot;SFr.&quot;\ * \-#,##0.00_ ;_ &quot;SFr.&quot;\ * &quot;-&quot;??_ ;_ @_ "/>
    <numFmt numFmtId="197" formatCode="_-* #,##0.00_р_._-;\-* #,##0.00_р_._-;_-* \-??_р_._-;_-@_-"/>
    <numFmt numFmtId="198" formatCode="#,##0.000"/>
    <numFmt numFmtId="199" formatCode="000000"/>
    <numFmt numFmtId="200" formatCode="0.000%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b/>
      <i/>
      <sz val="9"/>
      <name val="Verdana"/>
      <family val="2"/>
    </font>
    <font>
      <sz val="12"/>
      <name val="Arial"/>
      <family val="2"/>
    </font>
    <font>
      <b/>
      <i/>
      <sz val="10"/>
      <name val="Verdana"/>
      <family val="2"/>
    </font>
    <font>
      <b/>
      <i/>
      <sz val="12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10"/>
      <color indexed="8"/>
      <name val="Verdana"/>
      <family val="2"/>
    </font>
    <font>
      <b/>
      <u val="single"/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4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5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5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6" fontId="0" fillId="0" borderId="0" applyFill="0" applyBorder="0" applyAlignment="0" applyProtection="0"/>
    <xf numFmtId="196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ill="0" applyBorder="0" applyAlignment="0" applyProtection="0"/>
    <xf numFmtId="19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3" fontId="7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40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1" borderId="7" applyNumberFormat="0" applyAlignment="0" applyProtection="0"/>
    <xf numFmtId="0" fontId="12" fillId="40" borderId="7" applyNumberFormat="0" applyAlignment="0" applyProtection="0"/>
    <xf numFmtId="0" fontId="12" fillId="40" borderId="7" applyNumberFormat="0" applyAlignment="0" applyProtection="0"/>
    <xf numFmtId="0" fontId="12" fillId="40" borderId="7" applyNumberFormat="0" applyAlignment="0" applyProtection="0"/>
    <xf numFmtId="0" fontId="12" fillId="40" borderId="7" applyNumberFormat="0" applyAlignment="0" applyProtection="0"/>
    <xf numFmtId="0" fontId="12" fillId="40" borderId="7" applyNumberFormat="0" applyAlignment="0" applyProtection="0"/>
    <xf numFmtId="0" fontId="12" fillId="40" borderId="7" applyNumberFormat="0" applyAlignment="0" applyProtection="0"/>
    <xf numFmtId="0" fontId="12" fillId="40" borderId="7" applyNumberFormat="0" applyAlignment="0" applyProtection="0"/>
    <xf numFmtId="0" fontId="12" fillId="40" borderId="7" applyNumberFormat="0" applyAlignment="0" applyProtection="0"/>
    <xf numFmtId="0" fontId="12" fillId="4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0" fontId="0" fillId="46" borderId="9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0" fillId="0" borderId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3377" applyNumberFormat="1" applyFill="1" applyBorder="1" applyAlignment="1" applyProtection="1">
      <alignment vertical="center" wrapText="1"/>
      <protection locked="0"/>
    </xf>
    <xf numFmtId="0" fontId="22" fillId="47" borderId="0" xfId="3385" applyFont="1" applyFill="1" applyAlignment="1" applyProtection="1">
      <alignment vertical="center"/>
      <protection locked="0"/>
    </xf>
    <xf numFmtId="0" fontId="22" fillId="0" borderId="0" xfId="3371" applyNumberFormat="1" applyFont="1" applyFill="1" applyBorder="1" applyAlignment="1" applyProtection="1">
      <alignment vertical="center"/>
      <protection locked="0"/>
    </xf>
    <xf numFmtId="0" fontId="22" fillId="47" borderId="0" xfId="3385" applyFont="1" applyFill="1" applyAlignment="1" applyProtection="1">
      <alignment horizontal="center" vertical="center"/>
      <protection locked="0"/>
    </xf>
    <xf numFmtId="2" fontId="22" fillId="47" borderId="0" xfId="3385" applyNumberFormat="1" applyFont="1" applyFill="1" applyAlignment="1" applyProtection="1">
      <alignment horizontal="center" vertical="center"/>
      <protection locked="0"/>
    </xf>
    <xf numFmtId="0" fontId="0" fillId="0" borderId="0" xfId="3377" applyAlignment="1" applyProtection="1">
      <alignment vertical="center"/>
      <protection locked="0"/>
    </xf>
    <xf numFmtId="0" fontId="35" fillId="0" borderId="0" xfId="3377" applyFont="1" applyAlignment="1" applyProtection="1">
      <alignment vertical="center"/>
      <protection locked="0"/>
    </xf>
    <xf numFmtId="0" fontId="25" fillId="0" borderId="0" xfId="3377" applyFont="1" applyProtection="1">
      <alignment/>
      <protection locked="0"/>
    </xf>
    <xf numFmtId="0" fontId="25" fillId="0" borderId="0" xfId="3377" applyFont="1" applyAlignment="1" applyProtection="1">
      <alignment wrapText="1"/>
      <protection locked="0"/>
    </xf>
    <xf numFmtId="0" fontId="25" fillId="0" borderId="0" xfId="3377" applyFont="1" applyAlignment="1" applyProtection="1">
      <alignment shrinkToFit="1"/>
      <protection locked="0"/>
    </xf>
    <xf numFmtId="0" fontId="33" fillId="0" borderId="0" xfId="3377" applyFont="1" applyProtection="1">
      <alignment/>
      <protection locked="0"/>
    </xf>
    <xf numFmtId="0" fontId="0" fillId="0" borderId="0" xfId="3377" applyFont="1" applyAlignment="1" applyProtection="1">
      <alignment horizontal="center" vertical="center"/>
      <protection locked="0"/>
    </xf>
    <xf numFmtId="0" fontId="25" fillId="0" borderId="0" xfId="3377" applyFont="1" applyAlignment="1" applyProtection="1">
      <alignment horizontal="left"/>
      <protection locked="0"/>
    </xf>
    <xf numFmtId="0" fontId="0" fillId="0" borderId="0" xfId="3377" applyFill="1" applyAlignment="1" applyProtection="1">
      <alignment vertical="center"/>
      <protection locked="0"/>
    </xf>
    <xf numFmtId="0" fontId="0" fillId="0" borderId="0" xfId="3377" applyFont="1" applyFill="1" applyAlignment="1" applyProtection="1">
      <alignment horizontal="center" vertical="center"/>
      <protection locked="0"/>
    </xf>
    <xf numFmtId="0" fontId="30" fillId="0" borderId="0" xfId="3377" applyFont="1" applyFill="1" applyAlignment="1" applyProtection="1">
      <alignment horizontal="center" vertical="center"/>
      <protection locked="0"/>
    </xf>
    <xf numFmtId="0" fontId="0" fillId="0" borderId="0" xfId="3377" applyFill="1" applyAlignment="1" applyProtection="1">
      <alignment horizontal="center" vertical="center" wrapText="1"/>
      <protection locked="0"/>
    </xf>
    <xf numFmtId="0" fontId="30" fillId="0" borderId="0" xfId="3377" applyFont="1" applyAlignment="1" applyProtection="1">
      <alignment horizontal="center" vertical="center"/>
      <protection locked="0"/>
    </xf>
    <xf numFmtId="0" fontId="0" fillId="0" borderId="0" xfId="3377" applyAlignment="1" applyProtection="1">
      <alignment horizontal="center" vertical="center" wrapText="1"/>
      <protection locked="0"/>
    </xf>
    <xf numFmtId="0" fontId="27" fillId="47" borderId="11" xfId="3384" applyNumberFormat="1" applyFont="1" applyFill="1" applyBorder="1" applyAlignment="1" applyProtection="1">
      <alignment horizontal="center" vertical="center"/>
      <protection locked="0"/>
    </xf>
    <xf numFmtId="0" fontId="27" fillId="47" borderId="11" xfId="3377" applyNumberFormat="1" applyFont="1" applyFill="1" applyBorder="1" applyAlignment="1" applyProtection="1">
      <alignment horizontal="center" vertical="center" wrapText="1"/>
      <protection locked="0"/>
    </xf>
    <xf numFmtId="0" fontId="30" fillId="47" borderId="0" xfId="3377" applyNumberFormat="1" applyFont="1" applyFill="1" applyBorder="1" applyAlignment="1" applyProtection="1">
      <alignment vertical="center" wrapText="1"/>
      <protection locked="0"/>
    </xf>
    <xf numFmtId="0" fontId="28" fillId="47" borderId="11" xfId="3377" applyNumberFormat="1" applyFont="1" applyFill="1" applyBorder="1" applyAlignment="1" applyProtection="1">
      <alignment horizontal="center" vertical="center"/>
      <protection locked="0"/>
    </xf>
    <xf numFmtId="0" fontId="0" fillId="0" borderId="0" xfId="3373" applyFont="1" applyAlignment="1" applyProtection="1">
      <alignment vertical="center"/>
      <protection locked="0"/>
    </xf>
    <xf numFmtId="0" fontId="31" fillId="0" borderId="0" xfId="3373" applyFont="1" applyAlignment="1" applyProtection="1">
      <alignment horizontal="center"/>
      <protection locked="0"/>
    </xf>
    <xf numFmtId="0" fontId="25" fillId="0" borderId="0" xfId="3384" applyFont="1" applyProtection="1">
      <alignment/>
      <protection locked="0"/>
    </xf>
    <xf numFmtId="0" fontId="25" fillId="0" borderId="0" xfId="3384" applyFont="1" applyAlignment="1" applyProtection="1">
      <alignment wrapText="1"/>
      <protection locked="0"/>
    </xf>
    <xf numFmtId="0" fontId="25" fillId="0" borderId="0" xfId="3384" applyFont="1" applyAlignment="1" applyProtection="1">
      <alignment shrinkToFit="1"/>
      <protection locked="0"/>
    </xf>
    <xf numFmtId="1" fontId="33" fillId="0" borderId="0" xfId="3384" applyNumberFormat="1" applyFont="1" applyProtection="1">
      <alignment/>
      <protection locked="0"/>
    </xf>
    <xf numFmtId="190" fontId="27" fillId="0" borderId="11" xfId="3373" applyNumberFormat="1" applyFont="1" applyBorder="1" applyAlignment="1" applyProtection="1">
      <alignment horizontal="center" vertical="center" wrapText="1"/>
      <protection locked="0"/>
    </xf>
    <xf numFmtId="188" fontId="34" fillId="0" borderId="11" xfId="3373" applyNumberFormat="1" applyFont="1" applyBorder="1" applyAlignment="1" applyProtection="1">
      <alignment horizontal="center" vertical="center" wrapText="1"/>
      <protection locked="0"/>
    </xf>
    <xf numFmtId="0" fontId="25" fillId="0" borderId="11" xfId="3373" applyFont="1" applyBorder="1" applyAlignment="1" applyProtection="1">
      <alignment horizontal="center" vertical="center" wrapText="1"/>
      <protection locked="0"/>
    </xf>
    <xf numFmtId="1" fontId="28" fillId="0" borderId="11" xfId="3373" applyNumberFormat="1" applyFont="1" applyBorder="1" applyAlignment="1" applyProtection="1">
      <alignment horizontal="center" vertical="center" wrapText="1"/>
      <protection locked="0"/>
    </xf>
    <xf numFmtId="0" fontId="22" fillId="0" borderId="0" xfId="3373" applyFont="1" applyAlignment="1" applyProtection="1">
      <alignment vertical="center"/>
      <protection locked="0"/>
    </xf>
    <xf numFmtId="0" fontId="22" fillId="0" borderId="0" xfId="3370" applyFont="1" applyAlignment="1" applyProtection="1">
      <alignment vertical="center"/>
      <protection locked="0"/>
    </xf>
    <xf numFmtId="0" fontId="26" fillId="0" borderId="11" xfId="3375" applyFont="1" applyBorder="1" applyAlignment="1" applyProtection="1">
      <alignment horizontal="center" vertical="center" wrapText="1"/>
      <protection locked="0"/>
    </xf>
    <xf numFmtId="0" fontId="0" fillId="0" borderId="0" xfId="2790">
      <alignment/>
      <protection/>
    </xf>
    <xf numFmtId="0" fontId="27" fillId="47" borderId="11" xfId="3382" applyFont="1" applyFill="1" applyBorder="1" applyAlignment="1" applyProtection="1">
      <alignment horizontal="center" vertical="center"/>
      <protection locked="0"/>
    </xf>
    <xf numFmtId="0" fontId="27" fillId="47" borderId="11" xfId="3376" applyFont="1" applyFill="1" applyBorder="1" applyAlignment="1" applyProtection="1">
      <alignment horizontal="center" vertical="center" wrapText="1"/>
      <protection locked="0"/>
    </xf>
    <xf numFmtId="0" fontId="34" fillId="0" borderId="0" xfId="3377" applyFont="1" applyAlignment="1" applyProtection="1">
      <alignment vertical="center"/>
      <protection locked="0"/>
    </xf>
    <xf numFmtId="14" fontId="34" fillId="47" borderId="0" xfId="3381" applyNumberFormat="1" applyFont="1" applyFill="1" applyBorder="1" applyAlignment="1" applyProtection="1">
      <alignment horizontal="right" vertical="center"/>
      <protection locked="0"/>
    </xf>
    <xf numFmtId="0" fontId="26" fillId="47" borderId="11" xfId="3377" applyFont="1" applyFill="1" applyBorder="1" applyAlignment="1" applyProtection="1">
      <alignment horizontal="center" vertical="center" textRotation="90" wrapText="1"/>
      <protection locked="0"/>
    </xf>
    <xf numFmtId="0" fontId="26" fillId="47" borderId="11" xfId="3377" applyFont="1" applyFill="1" applyBorder="1" applyAlignment="1" applyProtection="1">
      <alignment horizontal="center" vertical="center" wrapText="1"/>
      <protection locked="0"/>
    </xf>
    <xf numFmtId="0" fontId="26" fillId="47" borderId="11" xfId="3379" applyFont="1" applyFill="1" applyBorder="1" applyAlignment="1" applyProtection="1">
      <alignment horizontal="left" vertical="center" wrapText="1"/>
      <protection locked="0"/>
    </xf>
    <xf numFmtId="49" fontId="27" fillId="47" borderId="11" xfId="3379" applyNumberFormat="1" applyFont="1" applyFill="1" applyBorder="1" applyAlignment="1" applyProtection="1">
      <alignment horizontal="center" vertical="center" wrapText="1"/>
      <protection locked="0"/>
    </xf>
    <xf numFmtId="0" fontId="27" fillId="47" borderId="11" xfId="3379" applyFont="1" applyFill="1" applyBorder="1" applyAlignment="1" applyProtection="1">
      <alignment horizontal="center" vertical="center" wrapText="1"/>
      <protection locked="0"/>
    </xf>
    <xf numFmtId="0" fontId="26" fillId="47" borderId="11" xfId="3379" applyFont="1" applyFill="1" applyBorder="1" applyAlignment="1" applyProtection="1">
      <alignment vertical="center" wrapText="1"/>
      <protection locked="0"/>
    </xf>
    <xf numFmtId="0" fontId="31" fillId="47" borderId="11" xfId="337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25" fillId="47" borderId="11" xfId="3384" applyFont="1" applyFill="1" applyBorder="1" applyAlignment="1" applyProtection="1">
      <alignment horizontal="center" vertical="center" wrapText="1"/>
      <protection locked="0"/>
    </xf>
    <xf numFmtId="1" fontId="28" fillId="47" borderId="11" xfId="3374" applyNumberFormat="1" applyFont="1" applyFill="1" applyBorder="1" applyAlignment="1" applyProtection="1">
      <alignment horizontal="center" vertical="center" textRotation="90" wrapText="1"/>
      <protection locked="0"/>
    </xf>
    <xf numFmtId="188" fontId="28" fillId="47" borderId="11" xfId="3374" applyNumberFormat="1" applyFont="1" applyFill="1" applyBorder="1" applyAlignment="1" applyProtection="1">
      <alignment horizontal="center" vertical="center" wrapText="1"/>
      <protection locked="0"/>
    </xf>
    <xf numFmtId="1" fontId="25" fillId="47" borderId="11" xfId="3374" applyNumberFormat="1" applyFont="1" applyFill="1" applyBorder="1" applyAlignment="1" applyProtection="1">
      <alignment horizontal="center" vertical="center" textRotation="90" wrapText="1"/>
      <protection locked="0"/>
    </xf>
    <xf numFmtId="0" fontId="31" fillId="47" borderId="11" xfId="3382" applyFont="1" applyFill="1" applyBorder="1" applyAlignment="1" applyProtection="1">
      <alignment horizontal="center" vertical="center"/>
      <protection locked="0"/>
    </xf>
    <xf numFmtId="0" fontId="27" fillId="47" borderId="11" xfId="3383" applyFont="1" applyFill="1" applyBorder="1" applyAlignment="1" applyProtection="1">
      <alignment horizontal="center" vertical="center"/>
      <protection locked="0"/>
    </xf>
    <xf numFmtId="190" fontId="27" fillId="47" borderId="11" xfId="3373" applyNumberFormat="1" applyFont="1" applyFill="1" applyBorder="1" applyAlignment="1" applyProtection="1">
      <alignment horizontal="center" vertical="center" wrapText="1"/>
      <protection locked="0"/>
    </xf>
    <xf numFmtId="188" fontId="34" fillId="47" borderId="11" xfId="3373" applyNumberFormat="1" applyFont="1" applyFill="1" applyBorder="1" applyAlignment="1" applyProtection="1">
      <alignment horizontal="center" vertical="center" wrapText="1"/>
      <protection locked="0"/>
    </xf>
    <xf numFmtId="0" fontId="26" fillId="47" borderId="11" xfId="3375" applyFont="1" applyFill="1" applyBorder="1" applyAlignment="1" applyProtection="1">
      <alignment horizontal="center" vertical="center" wrapText="1"/>
      <protection locked="0"/>
    </xf>
    <xf numFmtId="190" fontId="26" fillId="47" borderId="11" xfId="3373" applyNumberFormat="1" applyFont="1" applyFill="1" applyBorder="1" applyAlignment="1" applyProtection="1">
      <alignment horizontal="center" vertical="center" wrapText="1"/>
      <protection locked="0"/>
    </xf>
    <xf numFmtId="0" fontId="0" fillId="47" borderId="11" xfId="0" applyFont="1" applyFill="1" applyBorder="1" applyAlignment="1">
      <alignment/>
    </xf>
    <xf numFmtId="0" fontId="22" fillId="47" borderId="0" xfId="3382" applyFont="1" applyFill="1" applyBorder="1" applyAlignment="1" applyProtection="1">
      <alignment horizontal="center" vertical="center"/>
      <protection locked="0"/>
    </xf>
    <xf numFmtId="0" fontId="27" fillId="47" borderId="0" xfId="3383" applyFont="1" applyFill="1" applyBorder="1" applyAlignment="1" applyProtection="1">
      <alignment horizontal="center" vertical="center"/>
      <protection locked="0"/>
    </xf>
    <xf numFmtId="0" fontId="23" fillId="0" borderId="0" xfId="3383" applyFont="1" applyBorder="1" applyAlignment="1" applyProtection="1">
      <alignment horizontal="center" vertical="center" wrapText="1"/>
      <protection locked="0"/>
    </xf>
    <xf numFmtId="0" fontId="31" fillId="47" borderId="0" xfId="3379" applyFont="1" applyFill="1" applyBorder="1" applyAlignment="1" applyProtection="1">
      <alignment vertical="center" wrapText="1"/>
      <protection locked="0"/>
    </xf>
    <xf numFmtId="49" fontId="22" fillId="47" borderId="0" xfId="3379" applyNumberFormat="1" applyFont="1" applyFill="1" applyBorder="1" applyAlignment="1" applyProtection="1">
      <alignment horizontal="center" vertical="center" wrapText="1"/>
      <protection locked="0"/>
    </xf>
    <xf numFmtId="0" fontId="22" fillId="47" borderId="0" xfId="3379" applyFont="1" applyFill="1" applyBorder="1" applyAlignment="1" applyProtection="1">
      <alignment horizontal="center" vertical="center" wrapText="1"/>
      <protection locked="0"/>
    </xf>
    <xf numFmtId="0" fontId="31" fillId="47" borderId="0" xfId="3379" applyFont="1" applyFill="1" applyBorder="1" applyAlignment="1" applyProtection="1">
      <alignment horizontal="left" vertical="center" wrapText="1"/>
      <protection locked="0"/>
    </xf>
    <xf numFmtId="0" fontId="22" fillId="47" borderId="0" xfId="3376" applyFont="1" applyFill="1" applyBorder="1" applyAlignment="1" applyProtection="1">
      <alignment horizontal="center" vertical="center" wrapText="1"/>
      <protection locked="0"/>
    </xf>
    <xf numFmtId="190" fontId="27" fillId="47" borderId="0" xfId="3373" applyNumberFormat="1" applyFont="1" applyFill="1" applyBorder="1" applyAlignment="1" applyProtection="1">
      <alignment horizontal="center" vertical="center" wrapText="1"/>
      <protection locked="0"/>
    </xf>
    <xf numFmtId="188" fontId="34" fillId="47" borderId="0" xfId="3373" applyNumberFormat="1" applyFont="1" applyFill="1" applyBorder="1" applyAlignment="1" applyProtection="1">
      <alignment horizontal="center" vertical="center" wrapText="1"/>
      <protection locked="0"/>
    </xf>
    <xf numFmtId="0" fontId="26" fillId="47" borderId="0" xfId="3375" applyFont="1" applyFill="1" applyBorder="1" applyAlignment="1" applyProtection="1">
      <alignment horizontal="center" vertical="center" wrapText="1"/>
      <protection locked="0"/>
    </xf>
    <xf numFmtId="190" fontId="26" fillId="47" borderId="0" xfId="3373" applyNumberFormat="1" applyFont="1" applyFill="1" applyBorder="1" applyAlignment="1" applyProtection="1">
      <alignment horizontal="center" vertical="center" wrapText="1"/>
      <protection locked="0"/>
    </xf>
    <xf numFmtId="0" fontId="0" fillId="47" borderId="0" xfId="0" applyFont="1" applyFill="1" applyBorder="1" applyAlignment="1">
      <alignment/>
    </xf>
    <xf numFmtId="0" fontId="31" fillId="47" borderId="0" xfId="3375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/>
    </xf>
    <xf numFmtId="0" fontId="22" fillId="0" borderId="0" xfId="3378" applyFont="1" applyFill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0" fontId="24" fillId="0" borderId="0" xfId="3378" applyFont="1" applyAlignment="1" applyProtection="1">
      <alignment vertical="center"/>
      <protection locked="0"/>
    </xf>
    <xf numFmtId="0" fontId="28" fillId="47" borderId="11" xfId="3374" applyFont="1" applyFill="1" applyBorder="1" applyAlignment="1" applyProtection="1">
      <alignment horizontal="center" vertical="center" textRotation="90" wrapText="1"/>
      <protection locked="0"/>
    </xf>
    <xf numFmtId="0" fontId="31" fillId="0" borderId="11" xfId="3375" applyFont="1" applyBorder="1" applyAlignment="1" applyProtection="1">
      <alignment horizontal="center" vertical="center" wrapText="1"/>
      <protection locked="0"/>
    </xf>
    <xf numFmtId="0" fontId="31" fillId="0" borderId="11" xfId="3373" applyFont="1" applyBorder="1" applyAlignment="1" applyProtection="1">
      <alignment horizontal="center" vertical="center" wrapText="1"/>
      <protection locked="0"/>
    </xf>
    <xf numFmtId="0" fontId="42" fillId="0" borderId="0" xfId="2811" applyFont="1">
      <alignment/>
      <protection/>
    </xf>
    <xf numFmtId="0" fontId="36" fillId="0" borderId="0" xfId="3378" applyFont="1" applyAlignment="1" applyProtection="1">
      <alignment horizontal="right" vertical="center"/>
      <protection locked="0"/>
    </xf>
    <xf numFmtId="0" fontId="40" fillId="0" borderId="11" xfId="2811" applyFont="1" applyBorder="1">
      <alignment/>
      <protection/>
    </xf>
    <xf numFmtId="0" fontId="43" fillId="0" borderId="11" xfId="2811" applyFont="1" applyBorder="1">
      <alignment/>
      <protection/>
    </xf>
    <xf numFmtId="0" fontId="42" fillId="0" borderId="11" xfId="2811" applyFont="1" applyBorder="1" applyAlignment="1">
      <alignment wrapText="1"/>
      <protection/>
    </xf>
    <xf numFmtId="0" fontId="44" fillId="0" borderId="11" xfId="2811" applyFont="1" applyBorder="1">
      <alignment/>
      <protection/>
    </xf>
    <xf numFmtId="0" fontId="22" fillId="0" borderId="0" xfId="3378" applyFont="1" applyAlignment="1" applyProtection="1">
      <alignment vertical="center"/>
      <protection locked="0"/>
    </xf>
    <xf numFmtId="0" fontId="44" fillId="0" borderId="0" xfId="2811" applyFont="1" applyBorder="1">
      <alignment/>
      <protection/>
    </xf>
    <xf numFmtId="0" fontId="42" fillId="0" borderId="0" xfId="2811" applyFont="1" applyBorder="1" applyAlignment="1">
      <alignment wrapText="1"/>
      <protection/>
    </xf>
    <xf numFmtId="0" fontId="44" fillId="0" borderId="0" xfId="2811" applyFont="1">
      <alignment/>
      <protection/>
    </xf>
    <xf numFmtId="0" fontId="0" fillId="0" borderId="11" xfId="3377" applyNumberFormat="1" applyFill="1" applyBorder="1" applyAlignment="1" applyProtection="1">
      <alignment vertical="center" wrapText="1"/>
      <protection locked="0"/>
    </xf>
    <xf numFmtId="0" fontId="30" fillId="47" borderId="11" xfId="3377" applyNumberFormat="1" applyFont="1" applyFill="1" applyBorder="1" applyAlignment="1" applyProtection="1">
      <alignment vertical="center" wrapText="1"/>
      <protection locked="0"/>
    </xf>
    <xf numFmtId="0" fontId="27" fillId="0" borderId="11" xfId="3372" applyFont="1" applyFill="1" applyBorder="1" applyAlignment="1" applyProtection="1">
      <alignment horizontal="center" vertical="center"/>
      <protection locked="0"/>
    </xf>
    <xf numFmtId="49" fontId="26" fillId="0" borderId="11" xfId="2814" applyNumberFormat="1" applyFont="1" applyFill="1" applyBorder="1" applyAlignment="1" applyProtection="1">
      <alignment horizontal="left" vertical="center" wrapText="1"/>
      <protection locked="0"/>
    </xf>
    <xf numFmtId="49" fontId="27" fillId="0" borderId="11" xfId="3369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3368" applyFont="1" applyFill="1" applyBorder="1" applyAlignment="1" applyProtection="1">
      <alignment horizontal="center" vertical="center" wrapText="1"/>
      <protection locked="0"/>
    </xf>
    <xf numFmtId="49" fontId="26" fillId="0" borderId="11" xfId="1340" applyNumberFormat="1" applyFont="1" applyFill="1" applyBorder="1" applyAlignment="1" applyProtection="1">
      <alignment vertical="center" wrapText="1"/>
      <protection locked="0"/>
    </xf>
    <xf numFmtId="49" fontId="27" fillId="0" borderId="11" xfId="2859" applyNumberFormat="1" applyFont="1" applyFill="1" applyBorder="1" applyAlignment="1" applyProtection="1">
      <alignment horizontal="center" vertical="center"/>
      <protection locked="0"/>
    </xf>
    <xf numFmtId="49" fontId="27" fillId="0" borderId="11" xfId="1910" applyNumberFormat="1" applyFont="1" applyFill="1" applyBorder="1" applyAlignment="1" applyProtection="1">
      <alignment horizontal="center" vertical="center"/>
      <protection locked="0"/>
    </xf>
    <xf numFmtId="49" fontId="27" fillId="0" borderId="11" xfId="1910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1340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3368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3368" applyNumberFormat="1" applyFont="1" applyFill="1" applyBorder="1" applyAlignment="1" applyProtection="1">
      <alignment horizontal="left" vertical="center" wrapText="1"/>
      <protection locked="0"/>
    </xf>
    <xf numFmtId="49" fontId="27" fillId="0" borderId="11" xfId="3368" applyNumberFormat="1" applyFont="1" applyFill="1" applyBorder="1" applyAlignment="1" applyProtection="1">
      <alignment horizontal="center" vertical="center"/>
      <protection locked="0"/>
    </xf>
    <xf numFmtId="0" fontId="22" fillId="0" borderId="11" xfId="3383" applyFont="1" applyBorder="1" applyAlignment="1" applyProtection="1">
      <alignment horizontal="center" vertical="center" wrapText="1"/>
      <protection locked="0"/>
    </xf>
    <xf numFmtId="49" fontId="26" fillId="47" borderId="11" xfId="1340" applyNumberFormat="1" applyFont="1" applyFill="1" applyBorder="1" applyAlignment="1" applyProtection="1">
      <alignment vertical="center" wrapText="1"/>
      <protection locked="0"/>
    </xf>
    <xf numFmtId="0" fontId="22" fillId="0" borderId="11" xfId="3382" applyFont="1" applyBorder="1" applyAlignment="1" applyProtection="1">
      <alignment horizontal="center" vertical="center" wrapText="1"/>
      <protection locked="0"/>
    </xf>
    <xf numFmtId="0" fontId="22" fillId="0" borderId="11" xfId="3383" applyFont="1" applyFill="1" applyBorder="1" applyAlignment="1" applyProtection="1">
      <alignment horizontal="center" vertical="center" wrapText="1"/>
      <protection locked="0"/>
    </xf>
    <xf numFmtId="0" fontId="34" fillId="0" borderId="0" xfId="3377" applyFont="1" applyAlignment="1" applyProtection="1">
      <alignment/>
      <protection locked="0"/>
    </xf>
    <xf numFmtId="188" fontId="25" fillId="0" borderId="11" xfId="3373" applyNumberFormat="1" applyFont="1" applyBorder="1" applyAlignment="1" applyProtection="1">
      <alignment horizontal="center" vertical="center" wrapText="1"/>
      <protection locked="0"/>
    </xf>
    <xf numFmtId="0" fontId="26" fillId="47" borderId="11" xfId="3378" applyFont="1" applyFill="1" applyBorder="1" applyAlignment="1" applyProtection="1">
      <alignment vertical="center" wrapText="1"/>
      <protection locked="0"/>
    </xf>
    <xf numFmtId="0" fontId="27" fillId="47" borderId="11" xfId="3378" applyFont="1" applyFill="1" applyBorder="1" applyAlignment="1" applyProtection="1">
      <alignment horizontal="center" vertical="center" wrapText="1"/>
      <protection locked="0"/>
    </xf>
    <xf numFmtId="0" fontId="26" fillId="47" borderId="11" xfId="3378" applyFont="1" applyFill="1" applyBorder="1" applyAlignment="1" applyProtection="1">
      <alignment horizontal="left" vertical="center" wrapText="1"/>
      <protection locked="0"/>
    </xf>
    <xf numFmtId="49" fontId="27" fillId="47" borderId="11" xfId="3378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3380" applyFont="1" applyFill="1" applyBorder="1" applyAlignment="1" applyProtection="1">
      <alignment horizontal="center" vertical="center"/>
      <protection locked="0"/>
    </xf>
    <xf numFmtId="49" fontId="26" fillId="0" borderId="11" xfId="2815" applyNumberFormat="1" applyFont="1" applyFill="1" applyBorder="1" applyAlignment="1" applyProtection="1">
      <alignment horizontal="left" vertical="center" wrapText="1"/>
      <protection locked="0"/>
    </xf>
    <xf numFmtId="0" fontId="27" fillId="0" borderId="11" xfId="3376" applyFont="1" applyFill="1" applyBorder="1" applyAlignment="1" applyProtection="1">
      <alignment horizontal="center" vertical="center" wrapText="1"/>
      <protection locked="0"/>
    </xf>
    <xf numFmtId="0" fontId="27" fillId="0" borderId="11" xfId="3383" applyFont="1" applyFill="1" applyBorder="1" applyAlignment="1" applyProtection="1">
      <alignment horizontal="center" vertical="center" wrapText="1"/>
      <protection locked="0"/>
    </xf>
    <xf numFmtId="0" fontId="26" fillId="0" borderId="11" xfId="3378" applyFont="1" applyFill="1" applyBorder="1" applyAlignment="1" applyProtection="1">
      <alignment horizontal="left" vertical="center" wrapText="1"/>
      <protection locked="0"/>
    </xf>
    <xf numFmtId="49" fontId="27" fillId="0" borderId="11" xfId="3378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3378" applyFont="1" applyFill="1" applyBorder="1" applyAlignment="1" applyProtection="1">
      <alignment horizontal="center" vertical="center" wrapText="1"/>
      <protection locked="0"/>
    </xf>
    <xf numFmtId="0" fontId="27" fillId="0" borderId="11" xfId="3379" applyFont="1" applyFill="1" applyBorder="1" applyAlignment="1" applyProtection="1">
      <alignment horizontal="center" vertical="center" wrapText="1"/>
      <protection locked="0"/>
    </xf>
    <xf numFmtId="0" fontId="26" fillId="48" borderId="11" xfId="3378" applyFont="1" applyFill="1" applyBorder="1" applyAlignment="1" applyProtection="1">
      <alignment vertical="center" wrapText="1"/>
      <protection locked="0"/>
    </xf>
    <xf numFmtId="0" fontId="26" fillId="0" borderId="11" xfId="3379" applyFont="1" applyFill="1" applyBorder="1" applyAlignment="1" applyProtection="1">
      <alignment vertical="center" wrapText="1"/>
      <protection locked="0"/>
    </xf>
    <xf numFmtId="49" fontId="27" fillId="0" borderId="11" xfId="3379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3379" applyFont="1" applyFill="1" applyBorder="1" applyAlignment="1" applyProtection="1">
      <alignment horizontal="left" vertical="center" wrapText="1"/>
      <protection locked="0"/>
    </xf>
    <xf numFmtId="49" fontId="26" fillId="47" borderId="11" xfId="3368" applyNumberFormat="1" applyFont="1" applyFill="1" applyBorder="1" applyAlignment="1" applyProtection="1">
      <alignment horizontal="left" vertical="center" wrapText="1"/>
      <protection locked="0"/>
    </xf>
    <xf numFmtId="49" fontId="27" fillId="47" borderId="11" xfId="3387" applyNumberFormat="1" applyFont="1" applyFill="1" applyBorder="1" applyAlignment="1" applyProtection="1">
      <alignment horizontal="center" vertical="center" wrapText="1"/>
      <protection locked="0"/>
    </xf>
    <xf numFmtId="0" fontId="27" fillId="48" borderId="11" xfId="3320" applyFont="1" applyFill="1" applyBorder="1" applyAlignment="1" applyProtection="1">
      <alignment horizontal="center" vertical="center" wrapText="1"/>
      <protection locked="0"/>
    </xf>
    <xf numFmtId="0" fontId="27" fillId="48" borderId="11" xfId="3378" applyNumberFormat="1" applyFont="1" applyFill="1" applyBorder="1" applyAlignment="1" applyProtection="1">
      <alignment horizontal="center" vertical="center" wrapText="1"/>
      <protection locked="0"/>
    </xf>
    <xf numFmtId="0" fontId="27" fillId="48" borderId="11" xfId="1004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2828" applyNumberFormat="1" applyFont="1" applyFill="1" applyBorder="1" applyAlignment="1">
      <alignment horizontal="center" vertical="center" wrapText="1"/>
      <protection/>
    </xf>
    <xf numFmtId="49" fontId="26" fillId="0" borderId="11" xfId="1402" applyNumberFormat="1" applyFont="1" applyFill="1" applyBorder="1" applyAlignment="1" applyProtection="1">
      <alignment vertical="center" wrapText="1"/>
      <protection locked="0"/>
    </xf>
    <xf numFmtId="49" fontId="27" fillId="0" borderId="11" xfId="1402" applyNumberFormat="1" applyFont="1" applyFill="1" applyBorder="1" applyAlignment="1" applyProtection="1">
      <alignment horizontal="center" vertical="center"/>
      <protection locked="0"/>
    </xf>
    <xf numFmtId="49" fontId="27" fillId="0" borderId="11" xfId="1324" applyNumberFormat="1" applyFont="1" applyFill="1" applyBorder="1" applyAlignment="1" applyProtection="1">
      <alignment horizontal="center" vertical="center"/>
      <protection locked="0"/>
    </xf>
    <xf numFmtId="0" fontId="27" fillId="0" borderId="11" xfId="1004" applyNumberFormat="1" applyFont="1" applyFill="1" applyBorder="1" applyAlignment="1" applyProtection="1">
      <alignment horizontal="center" vertical="center" wrapText="1"/>
      <protection locked="0"/>
    </xf>
    <xf numFmtId="49" fontId="26" fillId="48" borderId="11" xfId="3368" applyNumberFormat="1" applyFont="1" applyFill="1" applyBorder="1" applyAlignment="1" applyProtection="1">
      <alignment horizontal="left" vertical="center" wrapText="1"/>
      <protection locked="0"/>
    </xf>
    <xf numFmtId="49" fontId="27" fillId="48" borderId="11" xfId="2828" applyNumberFormat="1" applyFont="1" applyFill="1" applyBorder="1" applyAlignment="1">
      <alignment horizontal="center" vertical="center" wrapText="1"/>
      <protection/>
    </xf>
    <xf numFmtId="0" fontId="26" fillId="48" borderId="11" xfId="3386" applyFont="1" applyFill="1" applyBorder="1" applyAlignment="1" applyProtection="1">
      <alignment horizontal="left" vertical="center" wrapText="1"/>
      <protection locked="0"/>
    </xf>
    <xf numFmtId="49" fontId="27" fillId="0" borderId="11" xfId="0" applyNumberFormat="1" applyFont="1" applyBorder="1" applyAlignment="1" applyProtection="1">
      <alignment horizontal="center" vertical="center"/>
      <protection locked="0"/>
    </xf>
    <xf numFmtId="0" fontId="27" fillId="48" borderId="11" xfId="3142" applyFont="1" applyFill="1" applyBorder="1" applyAlignment="1" applyProtection="1">
      <alignment horizontal="center" vertical="center" wrapText="1"/>
      <protection locked="0"/>
    </xf>
    <xf numFmtId="0" fontId="0" fillId="0" borderId="11" xfId="3380" applyFont="1" applyFill="1" applyBorder="1" applyAlignment="1" applyProtection="1">
      <alignment horizontal="center" vertical="center" wrapText="1"/>
      <protection locked="0"/>
    </xf>
    <xf numFmtId="0" fontId="26" fillId="0" borderId="11" xfId="3378" applyFont="1" applyFill="1" applyBorder="1" applyAlignment="1" applyProtection="1">
      <alignment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49" fontId="27" fillId="48" borderId="11" xfId="3378" applyNumberFormat="1" applyFont="1" applyFill="1" applyBorder="1" applyAlignment="1" applyProtection="1">
      <alignment horizontal="center" vertical="center" wrapText="1"/>
      <protection locked="0"/>
    </xf>
    <xf numFmtId="0" fontId="0" fillId="48" borderId="11" xfId="3380" applyFont="1" applyFill="1" applyBorder="1" applyAlignment="1" applyProtection="1">
      <alignment horizontal="center" vertical="center"/>
      <protection locked="0"/>
    </xf>
    <xf numFmtId="0" fontId="25" fillId="0" borderId="11" xfId="3375" applyFont="1" applyBorder="1" applyAlignment="1" applyProtection="1">
      <alignment horizontal="center" vertical="center" wrapText="1"/>
      <protection locked="0"/>
    </xf>
    <xf numFmtId="0" fontId="24" fillId="0" borderId="0" xfId="3377" applyFont="1" applyAlignment="1" applyProtection="1">
      <alignment horizontal="center" vertical="center"/>
      <protection locked="0"/>
    </xf>
    <xf numFmtId="0" fontId="21" fillId="0" borderId="0" xfId="3377" applyFont="1" applyAlignment="1" applyProtection="1">
      <alignment horizontal="center" vertical="center" wrapText="1"/>
      <protection locked="0"/>
    </xf>
    <xf numFmtId="0" fontId="31" fillId="0" borderId="0" xfId="3377" applyFont="1" applyAlignment="1" applyProtection="1">
      <alignment horizontal="center" vertical="center" wrapText="1"/>
      <protection locked="0"/>
    </xf>
    <xf numFmtId="0" fontId="22" fillId="0" borderId="0" xfId="3377" applyFont="1" applyAlignment="1" applyProtection="1">
      <alignment horizontal="center" vertical="center" wrapText="1"/>
      <protection locked="0"/>
    </xf>
    <xf numFmtId="0" fontId="31" fillId="47" borderId="11" xfId="3374" applyFont="1" applyFill="1" applyBorder="1" applyAlignment="1" applyProtection="1">
      <alignment horizontal="center" vertical="center"/>
      <protection locked="0"/>
    </xf>
    <xf numFmtId="188" fontId="25" fillId="47" borderId="11" xfId="3384" applyNumberFormat="1" applyFont="1" applyFill="1" applyBorder="1" applyAlignment="1" applyProtection="1">
      <alignment horizontal="center" vertical="center" wrapText="1"/>
      <protection locked="0"/>
    </xf>
    <xf numFmtId="0" fontId="26" fillId="47" borderId="11" xfId="3384" applyFont="1" applyFill="1" applyBorder="1" applyAlignment="1" applyProtection="1">
      <alignment horizontal="center" vertical="center" textRotation="90" wrapText="1"/>
      <protection locked="0"/>
    </xf>
    <xf numFmtId="0" fontId="25" fillId="47" borderId="11" xfId="3384" applyFont="1" applyFill="1" applyBorder="1" applyAlignment="1" applyProtection="1">
      <alignment horizontal="center" vertical="center" textRotation="90" wrapText="1"/>
      <protection locked="0"/>
    </xf>
    <xf numFmtId="0" fontId="25" fillId="47" borderId="11" xfId="3384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3384" applyFont="1" applyAlignment="1" applyProtection="1">
      <alignment horizontal="center" vertical="center" wrapText="1"/>
      <protection locked="0"/>
    </xf>
    <xf numFmtId="0" fontId="24" fillId="0" borderId="0" xfId="3378" applyFont="1" applyAlignment="1" applyProtection="1">
      <alignment horizontal="center" vertical="center"/>
      <protection locked="0"/>
    </xf>
    <xf numFmtId="0" fontId="23" fillId="48" borderId="0" xfId="0" applyFont="1" applyFill="1" applyAlignment="1">
      <alignment horizontal="center" vertical="center" wrapText="1"/>
    </xf>
    <xf numFmtId="0" fontId="31" fillId="0" borderId="0" xfId="3373" applyFont="1" applyAlignment="1" applyProtection="1">
      <alignment horizontal="center"/>
      <protection locked="0"/>
    </xf>
    <xf numFmtId="0" fontId="25" fillId="47" borderId="12" xfId="3384" applyFont="1" applyFill="1" applyBorder="1" applyAlignment="1" applyProtection="1">
      <alignment horizontal="center" vertical="center" textRotation="90" wrapText="1"/>
      <protection locked="0"/>
    </xf>
    <xf numFmtId="0" fontId="25" fillId="47" borderId="13" xfId="3384" applyFont="1" applyFill="1" applyBorder="1" applyAlignment="1" applyProtection="1">
      <alignment horizontal="center" vertical="center" textRotation="90" wrapText="1"/>
      <protection locked="0"/>
    </xf>
    <xf numFmtId="0" fontId="3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2" fillId="0" borderId="0" xfId="3384" applyFont="1" applyAlignment="1" applyProtection="1">
      <alignment horizontal="center" vertical="center" wrapText="1"/>
      <protection locked="0"/>
    </xf>
    <xf numFmtId="0" fontId="31" fillId="47" borderId="14" xfId="3374" applyFont="1" applyFill="1" applyBorder="1" applyAlignment="1" applyProtection="1">
      <alignment horizontal="center" vertical="center"/>
      <protection locked="0"/>
    </xf>
    <xf numFmtId="0" fontId="31" fillId="47" borderId="15" xfId="3374" applyFont="1" applyFill="1" applyBorder="1" applyAlignment="1" applyProtection="1">
      <alignment horizontal="center" vertical="center"/>
      <protection locked="0"/>
    </xf>
    <xf numFmtId="0" fontId="31" fillId="47" borderId="16" xfId="3374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26" fillId="47" borderId="17" xfId="3384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26" fillId="47" borderId="18" xfId="3384" applyFont="1" applyFill="1" applyBorder="1" applyAlignment="1" applyProtection="1">
      <alignment horizontal="center" vertical="center" textRotation="90" wrapText="1"/>
      <protection locked="0"/>
    </xf>
    <xf numFmtId="0" fontId="45" fillId="0" borderId="0" xfId="0" applyFont="1" applyAlignment="1">
      <alignment horizontal="center" vertical="center" wrapText="1"/>
    </xf>
    <xf numFmtId="0" fontId="23" fillId="0" borderId="0" xfId="3384" applyFont="1" applyAlignment="1" applyProtection="1">
      <alignment horizontal="center" vertical="center" wrapText="1"/>
      <protection locked="0"/>
    </xf>
    <xf numFmtId="0" fontId="26" fillId="47" borderId="12" xfId="3384" applyFont="1" applyFill="1" applyBorder="1" applyAlignment="1" applyProtection="1">
      <alignment horizontal="center" vertical="center" textRotation="90" wrapText="1"/>
      <protection locked="0"/>
    </xf>
    <xf numFmtId="0" fontId="26" fillId="47" borderId="13" xfId="3384" applyFont="1" applyFill="1" applyBorder="1" applyAlignment="1" applyProtection="1">
      <alignment horizontal="center" vertical="center" textRotation="90" wrapText="1"/>
      <protection locked="0"/>
    </xf>
    <xf numFmtId="190" fontId="26" fillId="47" borderId="14" xfId="3373" applyNumberFormat="1" applyFont="1" applyFill="1" applyBorder="1" applyAlignment="1" applyProtection="1">
      <alignment horizontal="center" vertical="center" wrapText="1"/>
      <protection locked="0"/>
    </xf>
    <xf numFmtId="190" fontId="26" fillId="47" borderId="15" xfId="3373" applyNumberFormat="1" applyFont="1" applyFill="1" applyBorder="1" applyAlignment="1" applyProtection="1">
      <alignment horizontal="center" vertical="center" wrapText="1"/>
      <protection locked="0"/>
    </xf>
    <xf numFmtId="190" fontId="26" fillId="47" borderId="16" xfId="337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3373" applyFont="1" applyAlignment="1" applyProtection="1">
      <alignment horizontal="center"/>
      <protection locked="0"/>
    </xf>
    <xf numFmtId="0" fontId="31" fillId="0" borderId="0" xfId="3373" applyFont="1" applyAlignment="1" applyProtection="1">
      <alignment horizontal="center" vertical="center"/>
      <protection locked="0"/>
    </xf>
    <xf numFmtId="188" fontId="25" fillId="47" borderId="12" xfId="3384" applyNumberFormat="1" applyFont="1" applyFill="1" applyBorder="1" applyAlignment="1" applyProtection="1">
      <alignment horizontal="center" vertical="center" wrapText="1"/>
      <protection locked="0"/>
    </xf>
    <xf numFmtId="188" fontId="25" fillId="47" borderId="19" xfId="3384" applyNumberFormat="1" applyFont="1" applyFill="1" applyBorder="1" applyAlignment="1" applyProtection="1">
      <alignment horizontal="center" vertical="center" wrapText="1"/>
      <protection locked="0"/>
    </xf>
    <xf numFmtId="188" fontId="25" fillId="47" borderId="13" xfId="3384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31" fillId="0" borderId="0" xfId="2811" applyFont="1" applyAlignment="1">
      <alignment horizontal="center" vertical="center" wrapText="1"/>
      <protection/>
    </xf>
    <xf numFmtId="0" fontId="40" fillId="0" borderId="0" xfId="2811" applyFont="1" applyAlignment="1">
      <alignment horizontal="center" vertical="center" wrapText="1"/>
      <protection/>
    </xf>
    <xf numFmtId="0" fontId="41" fillId="0" borderId="0" xfId="2811" applyFont="1" applyAlignment="1">
      <alignment horizontal="center"/>
      <protection/>
    </xf>
    <xf numFmtId="0" fontId="0" fillId="0" borderId="0" xfId="2790">
      <alignment/>
      <protection/>
    </xf>
  </cellXfs>
  <cellStyles count="3505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2" xfId="536"/>
    <cellStyle name="Акцент2 2" xfId="537"/>
    <cellStyle name="Акцент2 2 2" xfId="538"/>
    <cellStyle name="Акцент2 3" xfId="539"/>
    <cellStyle name="Акцент2 3 2" xfId="540"/>
    <cellStyle name="Акцент2 4" xfId="541"/>
    <cellStyle name="Акцент2 4 2" xfId="542"/>
    <cellStyle name="Акцент2 5" xfId="543"/>
    <cellStyle name="Акцент2 5 2" xfId="544"/>
    <cellStyle name="Акцент2 6" xfId="545"/>
    <cellStyle name="Акцент2 6 2" xfId="546"/>
    <cellStyle name="Акцент2 7" xfId="547"/>
    <cellStyle name="Акцент2 7 2" xfId="548"/>
    <cellStyle name="Акцент2 8" xfId="549"/>
    <cellStyle name="Акцент3" xfId="550"/>
    <cellStyle name="Акцент3 2" xfId="551"/>
    <cellStyle name="Акцент3 2 2" xfId="552"/>
    <cellStyle name="Акцент3 3" xfId="553"/>
    <cellStyle name="Акцент3 3 2" xfId="554"/>
    <cellStyle name="Акцент3 4" xfId="555"/>
    <cellStyle name="Акцент3 4 2" xfId="556"/>
    <cellStyle name="Акцент3 5" xfId="557"/>
    <cellStyle name="Акцент3 5 2" xfId="558"/>
    <cellStyle name="Акцент3 6" xfId="559"/>
    <cellStyle name="Акцент3 6 2" xfId="560"/>
    <cellStyle name="Акцент3 7" xfId="561"/>
    <cellStyle name="Акцент3 7 2" xfId="562"/>
    <cellStyle name="Акцент3 8" xfId="563"/>
    <cellStyle name="Акцент4" xfId="564"/>
    <cellStyle name="Акцент4 2" xfId="565"/>
    <cellStyle name="Акцент4 2 2" xfId="566"/>
    <cellStyle name="Акцент4 3" xfId="567"/>
    <cellStyle name="Акцент4 3 2" xfId="568"/>
    <cellStyle name="Акцент4 4" xfId="569"/>
    <cellStyle name="Акцент4 4 2" xfId="570"/>
    <cellStyle name="Акцент4 5" xfId="571"/>
    <cellStyle name="Акцент4 5 2" xfId="572"/>
    <cellStyle name="Акцент4 6" xfId="573"/>
    <cellStyle name="Акцент4 6 2" xfId="574"/>
    <cellStyle name="Акцент4 7" xfId="575"/>
    <cellStyle name="Акцент4 7 2" xfId="576"/>
    <cellStyle name="Акцент4 8" xfId="577"/>
    <cellStyle name="Акцент5" xfId="578"/>
    <cellStyle name="Акцент5 2" xfId="579"/>
    <cellStyle name="Акцент5 2 2" xfId="580"/>
    <cellStyle name="Акцент5 3" xfId="581"/>
    <cellStyle name="Акцент5 3 2" xfId="582"/>
    <cellStyle name="Акцент5 4" xfId="583"/>
    <cellStyle name="Акцент5 4 2" xfId="584"/>
    <cellStyle name="Акцент5 5" xfId="585"/>
    <cellStyle name="Акцент5 5 2" xfId="586"/>
    <cellStyle name="Акцент5 6" xfId="587"/>
    <cellStyle name="Акцент5 6 2" xfId="588"/>
    <cellStyle name="Акцент5 7" xfId="589"/>
    <cellStyle name="Акцент5 7 2" xfId="590"/>
    <cellStyle name="Акцент5 8" xfId="591"/>
    <cellStyle name="Акцент6" xfId="592"/>
    <cellStyle name="Акцент6 2" xfId="593"/>
    <cellStyle name="Акцент6 2 2" xfId="594"/>
    <cellStyle name="Акцент6 3" xfId="595"/>
    <cellStyle name="Акцент6 3 2" xfId="596"/>
    <cellStyle name="Акцент6 4" xfId="597"/>
    <cellStyle name="Акцент6 4 2" xfId="598"/>
    <cellStyle name="Акцент6 5" xfId="599"/>
    <cellStyle name="Акцент6 5 2" xfId="600"/>
    <cellStyle name="Акцент6 6" xfId="601"/>
    <cellStyle name="Акцент6 6 2" xfId="602"/>
    <cellStyle name="Акцент6 7" xfId="603"/>
    <cellStyle name="Акцент6 7 2" xfId="604"/>
    <cellStyle name="Акцент6 8" xfId="605"/>
    <cellStyle name="Ввод " xfId="606"/>
    <cellStyle name="Ввод  2" xfId="607"/>
    <cellStyle name="Ввод  2 2" xfId="608"/>
    <cellStyle name="Ввод  3" xfId="609"/>
    <cellStyle name="Ввод  3 2" xfId="610"/>
    <cellStyle name="Ввод  4" xfId="611"/>
    <cellStyle name="Ввод  4 2" xfId="612"/>
    <cellStyle name="Ввод  5" xfId="613"/>
    <cellStyle name="Ввод  5 2" xfId="614"/>
    <cellStyle name="Ввод  6" xfId="615"/>
    <cellStyle name="Ввод  6 2" xfId="616"/>
    <cellStyle name="Ввод  7" xfId="617"/>
    <cellStyle name="Ввод  7 2" xfId="618"/>
    <cellStyle name="Ввод  8" xfId="619"/>
    <cellStyle name="Вывод" xfId="620"/>
    <cellStyle name="Вывод 2" xfId="621"/>
    <cellStyle name="Вывод 2 2" xfId="622"/>
    <cellStyle name="Вывод 3" xfId="623"/>
    <cellStyle name="Вывод 3 2" xfId="624"/>
    <cellStyle name="Вывод 4" xfId="625"/>
    <cellStyle name="Вывод 4 2" xfId="626"/>
    <cellStyle name="Вывод 5" xfId="627"/>
    <cellStyle name="Вывод 5 2" xfId="628"/>
    <cellStyle name="Вывод 6" xfId="629"/>
    <cellStyle name="Вывод 6 2" xfId="630"/>
    <cellStyle name="Вывод 7" xfId="631"/>
    <cellStyle name="Вывод 7 2" xfId="632"/>
    <cellStyle name="Вывод 8" xfId="633"/>
    <cellStyle name="Вычисление" xfId="634"/>
    <cellStyle name="Вычисление 2" xfId="635"/>
    <cellStyle name="Вычисление 2 2" xfId="636"/>
    <cellStyle name="Вычисление 3" xfId="637"/>
    <cellStyle name="Вычисление 3 2" xfId="638"/>
    <cellStyle name="Вычисление 4" xfId="639"/>
    <cellStyle name="Вычисление 4 2" xfId="640"/>
    <cellStyle name="Вычисление 5" xfId="641"/>
    <cellStyle name="Вычисление 5 2" xfId="642"/>
    <cellStyle name="Вычисление 6" xfId="643"/>
    <cellStyle name="Вычисление 6 2" xfId="644"/>
    <cellStyle name="Вычисление 7" xfId="645"/>
    <cellStyle name="Вычисление 7 2" xfId="646"/>
    <cellStyle name="Вычисление 8" xfId="647"/>
    <cellStyle name="Hyperlink" xfId="648"/>
    <cellStyle name="Currency" xfId="649"/>
    <cellStyle name="Currency [0]" xfId="650"/>
    <cellStyle name="Денежный 10" xfId="651"/>
    <cellStyle name="Денежный 10 10" xfId="652"/>
    <cellStyle name="Денежный 10 10 2" xfId="653"/>
    <cellStyle name="Денежный 10 2" xfId="654"/>
    <cellStyle name="Денежный 10 2 2" xfId="655"/>
    <cellStyle name="Денежный 10 2 2 2" xfId="656"/>
    <cellStyle name="Денежный 10 2 2 2 10" xfId="657"/>
    <cellStyle name="Денежный 10 2 2 2 11" xfId="658"/>
    <cellStyle name="Денежный 10 2 2 2 12" xfId="659"/>
    <cellStyle name="Денежный 10 2 2 2 2" xfId="660"/>
    <cellStyle name="Денежный 10 2 2 2 2 10" xfId="661"/>
    <cellStyle name="Денежный 10 2 2 2 2 11" xfId="662"/>
    <cellStyle name="Денежный 10 2 2 2 2 12" xfId="663"/>
    <cellStyle name="Денежный 10 2 2 2 2 2" xfId="664"/>
    <cellStyle name="Денежный 10 2 2 2 2 2 10" xfId="665"/>
    <cellStyle name="Денежный 10 2 2 2 2 2 2" xfId="666"/>
    <cellStyle name="Денежный 10 2 2 2 2 2 2 2" xfId="667"/>
    <cellStyle name="Денежный 10 2 2 2 2 2 2 2 2" xfId="668"/>
    <cellStyle name="Денежный 10 2 2 2 2 2 2 2 3" xfId="669"/>
    <cellStyle name="Денежный 10 2 2 2 2 2 2 2 4" xfId="670"/>
    <cellStyle name="Денежный 10 2 2 2 2 2 2 2 5" xfId="671"/>
    <cellStyle name="Денежный 10 2 2 2 2 2 2 2 6" xfId="672"/>
    <cellStyle name="Денежный 10 2 2 2 2 2 2 2 7" xfId="673"/>
    <cellStyle name="Денежный 10 2 2 2 2 2 2 2 8" xfId="674"/>
    <cellStyle name="Денежный 10 2 2 2 2 2 2 3" xfId="675"/>
    <cellStyle name="Денежный 10 2 2 2 2 2 2 4" xfId="676"/>
    <cellStyle name="Денежный 10 2 2 2 2 2 2 5" xfId="677"/>
    <cellStyle name="Денежный 10 2 2 2 2 2 2 6" xfId="678"/>
    <cellStyle name="Денежный 10 2 2 2 2 2 2 7" xfId="679"/>
    <cellStyle name="Денежный 10 2 2 2 2 2 2 8" xfId="680"/>
    <cellStyle name="Денежный 10 2 2 2 2 2 3" xfId="681"/>
    <cellStyle name="Денежный 10 2 2 2 2 2 4" xfId="682"/>
    <cellStyle name="Денежный 10 2 2 2 2 2 5" xfId="683"/>
    <cellStyle name="Денежный 10 2 2 2 2 2 6" xfId="684"/>
    <cellStyle name="Денежный 10 2 2 2 2 2 7" xfId="685"/>
    <cellStyle name="Денежный 10 2 2 2 2 2 8" xfId="686"/>
    <cellStyle name="Денежный 10 2 2 2 2 2 9" xfId="687"/>
    <cellStyle name="Денежный 10 2 2 2 2 3" xfId="688"/>
    <cellStyle name="Денежный 10 2 2 2 2 4" xfId="689"/>
    <cellStyle name="Денежный 10 2 2 2 2 5" xfId="690"/>
    <cellStyle name="Денежный 10 2 2 2 2 5 2" xfId="691"/>
    <cellStyle name="Денежный 10 2 2 2 2 5 2 2" xfId="692"/>
    <cellStyle name="Денежный 10 2 2 2 2 5 2 3" xfId="693"/>
    <cellStyle name="Денежный 10 2 2 2 2 5 2 4" xfId="694"/>
    <cellStyle name="Денежный 10 2 2 2 2 5 2 5" xfId="695"/>
    <cellStyle name="Денежный 10 2 2 2 2 5 2 6" xfId="696"/>
    <cellStyle name="Денежный 10 2 2 2 2 5 2 7" xfId="697"/>
    <cellStyle name="Денежный 10 2 2 2 2 5 2 8" xfId="698"/>
    <cellStyle name="Денежный 10 2 2 2 2 5 3" xfId="699"/>
    <cellStyle name="Денежный 10 2 2 2 2 5 4" xfId="700"/>
    <cellStyle name="Денежный 10 2 2 2 2 5 5" xfId="701"/>
    <cellStyle name="Денежный 10 2 2 2 2 5 6" xfId="702"/>
    <cellStyle name="Денежный 10 2 2 2 2 5 7" xfId="703"/>
    <cellStyle name="Денежный 10 2 2 2 2 5 8" xfId="704"/>
    <cellStyle name="Денежный 10 2 2 2 2 6" xfId="705"/>
    <cellStyle name="Денежный 10 2 2 2 2 7" xfId="706"/>
    <cellStyle name="Денежный 10 2 2 2 2 8" xfId="707"/>
    <cellStyle name="Денежный 10 2 2 2 2 9" xfId="708"/>
    <cellStyle name="Денежный 10 2 2 2 3" xfId="709"/>
    <cellStyle name="Денежный 10 2 2 2 3 10" xfId="710"/>
    <cellStyle name="Денежный 10 2 2 2 3 2" xfId="711"/>
    <cellStyle name="Денежный 10 2 2 2 3 2 2" xfId="712"/>
    <cellStyle name="Денежный 10 2 2 2 3 2 2 2" xfId="713"/>
    <cellStyle name="Денежный 10 2 2 2 3 2 2 3" xfId="714"/>
    <cellStyle name="Денежный 10 2 2 2 3 2 2 4" xfId="715"/>
    <cellStyle name="Денежный 10 2 2 2 3 2 2 5" xfId="716"/>
    <cellStyle name="Денежный 10 2 2 2 3 2 2 6" xfId="717"/>
    <cellStyle name="Денежный 10 2 2 2 3 2 2 7" xfId="718"/>
    <cellStyle name="Денежный 10 2 2 2 3 2 2 8" xfId="719"/>
    <cellStyle name="Денежный 10 2 2 2 3 2 3" xfId="720"/>
    <cellStyle name="Денежный 10 2 2 2 3 2 4" xfId="721"/>
    <cellStyle name="Денежный 10 2 2 2 3 2 5" xfId="722"/>
    <cellStyle name="Денежный 10 2 2 2 3 2 6" xfId="723"/>
    <cellStyle name="Денежный 10 2 2 2 3 2 7" xfId="724"/>
    <cellStyle name="Денежный 10 2 2 2 3 2 8" xfId="725"/>
    <cellStyle name="Денежный 10 2 2 2 3 3" xfId="726"/>
    <cellStyle name="Денежный 10 2 2 2 3 4" xfId="727"/>
    <cellStyle name="Денежный 10 2 2 2 3 5" xfId="728"/>
    <cellStyle name="Денежный 10 2 2 2 3 6" xfId="729"/>
    <cellStyle name="Денежный 10 2 2 2 3 7" xfId="730"/>
    <cellStyle name="Денежный 10 2 2 2 3 8" xfId="731"/>
    <cellStyle name="Денежный 10 2 2 2 3 9" xfId="732"/>
    <cellStyle name="Денежный 10 2 2 2 4" xfId="733"/>
    <cellStyle name="Денежный 10 2 2 2 5" xfId="734"/>
    <cellStyle name="Денежный 10 2 2 2 5 2" xfId="735"/>
    <cellStyle name="Денежный 10 2 2 2 5 2 2" xfId="736"/>
    <cellStyle name="Денежный 10 2 2 2 5 2 3" xfId="737"/>
    <cellStyle name="Денежный 10 2 2 2 5 2 4" xfId="738"/>
    <cellStyle name="Денежный 10 2 2 2 5 2 5" xfId="739"/>
    <cellStyle name="Денежный 10 2 2 2 5 2 6" xfId="740"/>
    <cellStyle name="Денежный 10 2 2 2 5 2 7" xfId="741"/>
    <cellStyle name="Денежный 10 2 2 2 5 2 8" xfId="742"/>
    <cellStyle name="Денежный 10 2 2 2 5 3" xfId="743"/>
    <cellStyle name="Денежный 10 2 2 2 5 4" xfId="744"/>
    <cellStyle name="Денежный 10 2 2 2 5 5" xfId="745"/>
    <cellStyle name="Денежный 10 2 2 2 5 6" xfId="746"/>
    <cellStyle name="Денежный 10 2 2 2 5 7" xfId="747"/>
    <cellStyle name="Денежный 10 2 2 2 5 8" xfId="748"/>
    <cellStyle name="Денежный 10 2 2 2 6" xfId="749"/>
    <cellStyle name="Денежный 10 2 2 2 7" xfId="750"/>
    <cellStyle name="Денежный 10 2 2 2 8" xfId="751"/>
    <cellStyle name="Денежный 10 2 2 2 9" xfId="752"/>
    <cellStyle name="Денежный 10 2 2 3" xfId="753"/>
    <cellStyle name="Денежный 10 2 2 4" xfId="754"/>
    <cellStyle name="Денежный 10 2 2 5" xfId="755"/>
    <cellStyle name="Денежный 10 2 3" xfId="756"/>
    <cellStyle name="Денежный 10 2 3 2" xfId="757"/>
    <cellStyle name="Денежный 10 2 3 2 2" xfId="758"/>
    <cellStyle name="Денежный 10 2 3 2 2 2" xfId="759"/>
    <cellStyle name="Денежный 10 2 3 2 2 2 2" xfId="760"/>
    <cellStyle name="Денежный 10 2 3 2 2 2 3" xfId="761"/>
    <cellStyle name="Денежный 10 2 3 2 2 2 4" xfId="762"/>
    <cellStyle name="Денежный 10 2 3 2 2 2 5" xfId="763"/>
    <cellStyle name="Денежный 10 2 3 2 2 3" xfId="764"/>
    <cellStyle name="Денежный 10 2 3 2 2 4" xfId="765"/>
    <cellStyle name="Денежный 10 2 3 2 2 5" xfId="766"/>
    <cellStyle name="Денежный 10 2 3 2 2 6" xfId="767"/>
    <cellStyle name="Денежный 10 2 3 2 2 7" xfId="768"/>
    <cellStyle name="Денежный 10 2 3 2 3" xfId="769"/>
    <cellStyle name="Денежный 10 2 3 2 4" xfId="770"/>
    <cellStyle name="Денежный 10 2 3 2 5" xfId="771"/>
    <cellStyle name="Денежный 10 2 3 2 6" xfId="772"/>
    <cellStyle name="Денежный 10 2 3 2 7" xfId="773"/>
    <cellStyle name="Денежный 10 2 3 2 8" xfId="774"/>
    <cellStyle name="Денежный 10 2 3 3" xfId="775"/>
    <cellStyle name="Денежный 10 2 3 3 2" xfId="776"/>
    <cellStyle name="Денежный 10 2 3 3 2 2" xfId="777"/>
    <cellStyle name="Денежный 10 2 3 3 2 2 10" xfId="778"/>
    <cellStyle name="Денежный 10 2 3 3 2 2 11" xfId="779"/>
    <cellStyle name="Денежный 10 2 3 3 2 2 12" xfId="780"/>
    <cellStyle name="Денежный 10 2 3 3 2 2 13" xfId="781"/>
    <cellStyle name="Денежный 10 2 3 3 2 2 14" xfId="782"/>
    <cellStyle name="Денежный 10 2 3 3 2 2 2" xfId="783"/>
    <cellStyle name="Денежный 10 2 3 3 2 2 3" xfId="784"/>
    <cellStyle name="Денежный 10 2 3 3 2 2 3 10" xfId="785"/>
    <cellStyle name="Денежный 10 2 3 3 2 2 3 2" xfId="786"/>
    <cellStyle name="Денежный 10 2 3 3 2 2 3 2 2" xfId="787"/>
    <cellStyle name="Денежный 10 2 3 3 2 2 3 2 2 2" xfId="788"/>
    <cellStyle name="Денежный 10 2 3 3 2 2 3 2 2 3" xfId="789"/>
    <cellStyle name="Денежный 10 2 3 3 2 2 3 2 2 4" xfId="790"/>
    <cellStyle name="Денежный 10 2 3 3 2 2 3 2 2 5" xfId="791"/>
    <cellStyle name="Денежный 10 2 3 3 2 2 3 2 2 6" xfId="792"/>
    <cellStyle name="Денежный 10 2 3 3 2 2 3 2 2 7" xfId="793"/>
    <cellStyle name="Денежный 10 2 3 3 2 2 3 2 2 8" xfId="794"/>
    <cellStyle name="Денежный 10 2 3 3 2 2 3 2 3" xfId="795"/>
    <cellStyle name="Денежный 10 2 3 3 2 2 3 2 4" xfId="796"/>
    <cellStyle name="Денежный 10 2 3 3 2 2 3 2 5" xfId="797"/>
    <cellStyle name="Денежный 10 2 3 3 2 2 3 2 6" xfId="798"/>
    <cellStyle name="Денежный 10 2 3 3 2 2 3 2 7" xfId="799"/>
    <cellStyle name="Денежный 10 2 3 3 2 2 3 2 8" xfId="800"/>
    <cellStyle name="Денежный 10 2 3 3 2 2 3 3" xfId="801"/>
    <cellStyle name="Денежный 10 2 3 3 2 2 3 4" xfId="802"/>
    <cellStyle name="Денежный 10 2 3 3 2 2 3 5" xfId="803"/>
    <cellStyle name="Денежный 10 2 3 3 2 2 3 6" xfId="804"/>
    <cellStyle name="Денежный 10 2 3 3 2 2 3 7" xfId="805"/>
    <cellStyle name="Денежный 10 2 3 3 2 2 3 8" xfId="806"/>
    <cellStyle name="Денежный 10 2 3 3 2 2 3 9" xfId="807"/>
    <cellStyle name="Денежный 10 2 3 3 2 2 4" xfId="808"/>
    <cellStyle name="Денежный 10 2 3 3 2 2 5" xfId="809"/>
    <cellStyle name="Денежный 10 2 3 3 2 2 6" xfId="810"/>
    <cellStyle name="Денежный 10 2 3 3 2 2 6 2" xfId="811"/>
    <cellStyle name="Денежный 10 2 3 3 2 2 6 2 2" xfId="812"/>
    <cellStyle name="Денежный 10 2 3 3 2 2 6 2 3" xfId="813"/>
    <cellStyle name="Денежный 10 2 3 3 2 2 6 2 4" xfId="814"/>
    <cellStyle name="Денежный 10 2 3 3 2 2 6 2 5" xfId="815"/>
    <cellStyle name="Денежный 10 2 3 3 2 2 6 2 6" xfId="816"/>
    <cellStyle name="Денежный 10 2 3 3 2 2 6 2 7" xfId="817"/>
    <cellStyle name="Денежный 10 2 3 3 2 2 6 2 8" xfId="818"/>
    <cellStyle name="Денежный 10 2 3 3 2 2 6 3" xfId="819"/>
    <cellStyle name="Денежный 10 2 3 3 2 2 6 4" xfId="820"/>
    <cellStyle name="Денежный 10 2 3 3 2 2 6 5" xfId="821"/>
    <cellStyle name="Денежный 10 2 3 3 2 2 6 6" xfId="822"/>
    <cellStyle name="Денежный 10 2 3 3 2 2 6 7" xfId="823"/>
    <cellStyle name="Денежный 10 2 3 3 2 2 6 8" xfId="824"/>
    <cellStyle name="Денежный 10 2 3 3 2 2 7" xfId="825"/>
    <cellStyle name="Денежный 10 2 3 3 2 2 8" xfId="826"/>
    <cellStyle name="Денежный 10 2 3 3 2 2 9" xfId="827"/>
    <cellStyle name="Денежный 10 2 3 3 2 3" xfId="828"/>
    <cellStyle name="Денежный 10 2 3 3 2 4" xfId="829"/>
    <cellStyle name="Денежный 10 2 3 3 2 5" xfId="830"/>
    <cellStyle name="Денежный 10 2 3 3 2 6" xfId="831"/>
    <cellStyle name="Денежный 10 2 3 3 2 7" xfId="832"/>
    <cellStyle name="Денежный 10 2 3 3 3" xfId="833"/>
    <cellStyle name="Денежный 10 2 3 3 4" xfId="834"/>
    <cellStyle name="Денежный 10 2 3 3 5" xfId="835"/>
    <cellStyle name="Денежный 10 2 3 3 6" xfId="836"/>
    <cellStyle name="Денежный 10 2 3 3 7" xfId="837"/>
    <cellStyle name="Денежный 10 2 3 3 8" xfId="838"/>
    <cellStyle name="Денежный 10 2 3 4" xfId="839"/>
    <cellStyle name="Денежный 10 2 3 5" xfId="840"/>
    <cellStyle name="Денежный 10 2 3 5 2" xfId="841"/>
    <cellStyle name="Денежный 10 2 3 6" xfId="842"/>
    <cellStyle name="Денежный 10 2 3 7" xfId="843"/>
    <cellStyle name="Денежный 10 2 3 8" xfId="844"/>
    <cellStyle name="Денежный 10 2 3 9" xfId="845"/>
    <cellStyle name="Денежный 10 2 4" xfId="846"/>
    <cellStyle name="Денежный 10 2 4 2" xfId="847"/>
    <cellStyle name="Денежный 10 2 4 2 2" xfId="848"/>
    <cellStyle name="Денежный 10 2 4 2 2 2" xfId="849"/>
    <cellStyle name="Денежный 10 2 4 2 2 3" xfId="850"/>
    <cellStyle name="Денежный 10 2 4 2 2 4" xfId="851"/>
    <cellStyle name="Денежный 10 2 4 2 3" xfId="852"/>
    <cellStyle name="Денежный 10 2 4 2 4" xfId="853"/>
    <cellStyle name="Денежный 10 2 4 2 5" xfId="854"/>
    <cellStyle name="Денежный 10 2 4 2 6" xfId="855"/>
    <cellStyle name="Денежный 10 2 4 2 7" xfId="856"/>
    <cellStyle name="Денежный 10 2 4 3" xfId="857"/>
    <cellStyle name="Денежный 10 2 4 3 2" xfId="858"/>
    <cellStyle name="Денежный 10 2 4 3 2 2" xfId="859"/>
    <cellStyle name="Денежный 10 2 4 3 2 3" xfId="860"/>
    <cellStyle name="Денежный 10 2 4 3 2 4" xfId="861"/>
    <cellStyle name="Денежный 10 2 4 3 3" xfId="862"/>
    <cellStyle name="Денежный 10 2 4 3 4" xfId="863"/>
    <cellStyle name="Денежный 10 2 4 3 5" xfId="864"/>
    <cellStyle name="Денежный 10 2 4 3 6" xfId="865"/>
    <cellStyle name="Денежный 10 2 4 3 7" xfId="866"/>
    <cellStyle name="Денежный 10 2 4 4" xfId="867"/>
    <cellStyle name="Денежный 10 2 4 4 2" xfId="868"/>
    <cellStyle name="Денежный 10 2 4 4 2 2" xfId="869"/>
    <cellStyle name="Денежный 10 2 4 4 2 3" xfId="870"/>
    <cellStyle name="Денежный 10 2 4 4 2 4" xfId="871"/>
    <cellStyle name="Денежный 10 2 4 4 3" xfId="872"/>
    <cellStyle name="Денежный 10 2 4 4 4" xfId="873"/>
    <cellStyle name="Денежный 10 2 4 4 5" xfId="874"/>
    <cellStyle name="Денежный 10 2 4 4 6" xfId="875"/>
    <cellStyle name="Денежный 10 2 4 4 7" xfId="876"/>
    <cellStyle name="Денежный 10 2 4 5" xfId="877"/>
    <cellStyle name="Денежный 10 2 4 5 2" xfId="878"/>
    <cellStyle name="Денежный 10 2 4 5 3" xfId="879"/>
    <cellStyle name="Денежный 10 2 5" xfId="880"/>
    <cellStyle name="Денежный 10 2 5 2" xfId="881"/>
    <cellStyle name="Денежный 10 2 5 2 2" xfId="882"/>
    <cellStyle name="Денежный 10 2 5 3" xfId="883"/>
    <cellStyle name="Денежный 10 2 5 4" xfId="884"/>
    <cellStyle name="Денежный 10 2 5 5" xfId="885"/>
    <cellStyle name="Денежный 10 2 5 6" xfId="886"/>
    <cellStyle name="Денежный 10 2 5 7" xfId="887"/>
    <cellStyle name="Денежный 10 2 6" xfId="888"/>
    <cellStyle name="Денежный 10 2 6 2" xfId="889"/>
    <cellStyle name="Денежный 10 2 6 2 2" xfId="890"/>
    <cellStyle name="Денежный 10 2 6 2 3" xfId="891"/>
    <cellStyle name="Денежный 10 2 6 2 4" xfId="892"/>
    <cellStyle name="Денежный 10 2 6 3" xfId="893"/>
    <cellStyle name="Денежный 10 2 6 4" xfId="894"/>
    <cellStyle name="Денежный 10 2 6 5" xfId="895"/>
    <cellStyle name="Денежный 10 2 6 6" xfId="896"/>
    <cellStyle name="Денежный 10 2 6 7" xfId="897"/>
    <cellStyle name="Денежный 10 2 7" xfId="898"/>
    <cellStyle name="Денежный 10 2 7 2" xfId="899"/>
    <cellStyle name="Денежный 10 2 7 3" xfId="900"/>
    <cellStyle name="Денежный 10 2 7 4" xfId="901"/>
    <cellStyle name="Денежный 10 2 7 5" xfId="902"/>
    <cellStyle name="Денежный 10 2 7 6" xfId="903"/>
    <cellStyle name="Денежный 10 2 7 7" xfId="904"/>
    <cellStyle name="Денежный 10 2 8" xfId="905"/>
    <cellStyle name="Денежный 10 3" xfId="906"/>
    <cellStyle name="Денежный 10 3 2" xfId="907"/>
    <cellStyle name="Денежный 10 3 2 2" xfId="908"/>
    <cellStyle name="Денежный 10 3 2 3" xfId="909"/>
    <cellStyle name="Денежный 10 3 2 4" xfId="910"/>
    <cellStyle name="Денежный 10 3 2 5" xfId="911"/>
    <cellStyle name="Денежный 10 3 2 6" xfId="912"/>
    <cellStyle name="Денежный 10 3 3" xfId="913"/>
    <cellStyle name="Денежный 10 3 3 2" xfId="914"/>
    <cellStyle name="Денежный 10 3 3 2 2" xfId="915"/>
    <cellStyle name="Денежный 10 3 3 2 3" xfId="916"/>
    <cellStyle name="Денежный 10 3 3 2 4" xfId="917"/>
    <cellStyle name="Денежный 10 3 3 3" xfId="918"/>
    <cellStyle name="Денежный 10 3 3 4" xfId="919"/>
    <cellStyle name="Денежный 10 3 3 5" xfId="920"/>
    <cellStyle name="Денежный 10 3 3 6" xfId="921"/>
    <cellStyle name="Денежный 10 3 3 7" xfId="922"/>
    <cellStyle name="Денежный 10 3 4" xfId="923"/>
    <cellStyle name="Денежный 10 3 4 2" xfId="924"/>
    <cellStyle name="Денежный 10 3 4 3" xfId="925"/>
    <cellStyle name="Денежный 10 3 4 4" xfId="926"/>
    <cellStyle name="Денежный 10 3 5" xfId="927"/>
    <cellStyle name="Денежный 10 3 6" xfId="928"/>
    <cellStyle name="Денежный 10 3 7" xfId="929"/>
    <cellStyle name="Денежный 10 3 8" xfId="930"/>
    <cellStyle name="Денежный 10 3 9" xfId="931"/>
    <cellStyle name="Денежный 10 4" xfId="932"/>
    <cellStyle name="Денежный 10 4 2" xfId="933"/>
    <cellStyle name="Денежный 10 4 3" xfId="934"/>
    <cellStyle name="Денежный 10 4 3 2" xfId="935"/>
    <cellStyle name="Денежный 10 4 3 2 2" xfId="936"/>
    <cellStyle name="Денежный 10 4 3 2 3" xfId="937"/>
    <cellStyle name="Денежный 10 4 3 2 4" xfId="938"/>
    <cellStyle name="Денежный 10 4 3 3" xfId="939"/>
    <cellStyle name="Денежный 10 4 3 4" xfId="940"/>
    <cellStyle name="Денежный 10 4 3 5" xfId="941"/>
    <cellStyle name="Денежный 10 4 3 6" xfId="942"/>
    <cellStyle name="Денежный 10 4 3 7" xfId="943"/>
    <cellStyle name="Денежный 10 5" xfId="944"/>
    <cellStyle name="Денежный 10 5 2" xfId="945"/>
    <cellStyle name="Денежный 10 5 3" xfId="946"/>
    <cellStyle name="Денежный 10 6" xfId="947"/>
    <cellStyle name="Денежный 10 7" xfId="948"/>
    <cellStyle name="Денежный 10 8" xfId="949"/>
    <cellStyle name="Денежный 10 9" xfId="950"/>
    <cellStyle name="Денежный 100" xfId="951"/>
    <cellStyle name="Денежный 11" xfId="952"/>
    <cellStyle name="Денежный 11 10" xfId="953"/>
    <cellStyle name="Денежный 11 10 2" xfId="954"/>
    <cellStyle name="Денежный 11 10 3" xfId="955"/>
    <cellStyle name="Денежный 11 10 4" xfId="956"/>
    <cellStyle name="Денежный 11 10 5" xfId="957"/>
    <cellStyle name="Денежный 11 10 6" xfId="958"/>
    <cellStyle name="Денежный 11 11" xfId="959"/>
    <cellStyle name="Денежный 11 11 2" xfId="960"/>
    <cellStyle name="Денежный 11 11 3" xfId="961"/>
    <cellStyle name="Денежный 11 12" xfId="962"/>
    <cellStyle name="Денежный 11 13" xfId="963"/>
    <cellStyle name="Денежный 11 14" xfId="964"/>
    <cellStyle name="Денежный 11 15" xfId="965"/>
    <cellStyle name="Денежный 11 16" xfId="966"/>
    <cellStyle name="Денежный 11 2" xfId="967"/>
    <cellStyle name="Денежный 11 2 2" xfId="968"/>
    <cellStyle name="Денежный 11 2 2 2" xfId="969"/>
    <cellStyle name="Денежный 11 2 2 2 2" xfId="970"/>
    <cellStyle name="Денежный 11 2 2 2 3" xfId="971"/>
    <cellStyle name="Денежный 11 2 2 2 4" xfId="972"/>
    <cellStyle name="Денежный 11 2 2 2 5" xfId="973"/>
    <cellStyle name="Денежный 11 2 2 2 6" xfId="974"/>
    <cellStyle name="Денежный 11 2 2 3" xfId="975"/>
    <cellStyle name="Денежный 11 2 2 4" xfId="976"/>
    <cellStyle name="Денежный 11 2 2 5" xfId="977"/>
    <cellStyle name="Денежный 11 2 2 6" xfId="978"/>
    <cellStyle name="Денежный 11 2 2 7" xfId="979"/>
    <cellStyle name="Денежный 11 2 2 8" xfId="980"/>
    <cellStyle name="Денежный 11 2 3" xfId="981"/>
    <cellStyle name="Денежный 11 2 3 2" xfId="982"/>
    <cellStyle name="Денежный 11 2 3 2 2" xfId="983"/>
    <cellStyle name="Денежный 11 3" xfId="984"/>
    <cellStyle name="Денежный 11 4" xfId="985"/>
    <cellStyle name="Денежный 11 5" xfId="986"/>
    <cellStyle name="Денежный 11 6" xfId="987"/>
    <cellStyle name="Денежный 11 7" xfId="988"/>
    <cellStyle name="Денежный 11 8" xfId="989"/>
    <cellStyle name="Денежный 11 9" xfId="990"/>
    <cellStyle name="Денежный 11 9 12" xfId="991"/>
    <cellStyle name="Денежный 11 9 2" xfId="992"/>
    <cellStyle name="Денежный 11 9 3" xfId="993"/>
    <cellStyle name="Денежный 11 9 4" xfId="994"/>
    <cellStyle name="Денежный 11 9 5" xfId="995"/>
    <cellStyle name="Денежный 11 9 6" xfId="996"/>
    <cellStyle name="Денежный 11 9 7" xfId="997"/>
    <cellStyle name="Денежный 11 9 8" xfId="998"/>
    <cellStyle name="Денежный 11 9 9" xfId="999"/>
    <cellStyle name="Денежный 12" xfId="1000"/>
    <cellStyle name="Денежный 12 10" xfId="1001"/>
    <cellStyle name="Денежный 12 11" xfId="1002"/>
    <cellStyle name="Денежный 12 12" xfId="1003"/>
    <cellStyle name="Денежный 12 12 10" xfId="1004"/>
    <cellStyle name="Денежный 12 12 10 2" xfId="1005"/>
    <cellStyle name="Денежный 12 12 10 3" xfId="1006"/>
    <cellStyle name="Денежный 12 12 10 3 10" xfId="1007"/>
    <cellStyle name="Денежный 12 12 10 3 11" xfId="1008"/>
    <cellStyle name="Денежный 12 12 10 3 12" xfId="1009"/>
    <cellStyle name="Денежный 12 12 10 3 2" xfId="1010"/>
    <cellStyle name="Денежный 12 12 10 3 2 10" xfId="1011"/>
    <cellStyle name="Денежный 12 12 10 3 2 11" xfId="1012"/>
    <cellStyle name="Денежный 12 12 10 3 2 12" xfId="1013"/>
    <cellStyle name="Денежный 12 12 10 3 2 2" xfId="1014"/>
    <cellStyle name="Денежный 12 12 10 3 2 2 10" xfId="1015"/>
    <cellStyle name="Денежный 12 12 10 3 2 2 2" xfId="1016"/>
    <cellStyle name="Денежный 12 12 10 3 2 2 2 2" xfId="1017"/>
    <cellStyle name="Денежный 12 12 10 3 2 2 2 2 2" xfId="1018"/>
    <cellStyle name="Денежный 12 12 10 3 2 2 2 2 3" xfId="1019"/>
    <cellStyle name="Денежный 12 12 10 3 2 2 2 2 4" xfId="1020"/>
    <cellStyle name="Денежный 12 12 10 3 2 2 2 2 5" xfId="1021"/>
    <cellStyle name="Денежный 12 12 10 3 2 2 2 2 6" xfId="1022"/>
    <cellStyle name="Денежный 12 12 10 3 2 2 2 2 7" xfId="1023"/>
    <cellStyle name="Денежный 12 12 10 3 2 2 2 2 8" xfId="1024"/>
    <cellStyle name="Денежный 12 12 10 3 2 2 2 3" xfId="1025"/>
    <cellStyle name="Денежный 12 12 10 3 2 2 2 4" xfId="1026"/>
    <cellStyle name="Денежный 12 12 10 3 2 2 2 5" xfId="1027"/>
    <cellStyle name="Денежный 12 12 10 3 2 2 2 6" xfId="1028"/>
    <cellStyle name="Денежный 12 12 10 3 2 2 2 7" xfId="1029"/>
    <cellStyle name="Денежный 12 12 10 3 2 2 2 8" xfId="1030"/>
    <cellStyle name="Денежный 12 12 10 3 2 2 3" xfId="1031"/>
    <cellStyle name="Денежный 12 12 10 3 2 2 4" xfId="1032"/>
    <cellStyle name="Денежный 12 12 10 3 2 2 5" xfId="1033"/>
    <cellStyle name="Денежный 12 12 10 3 2 2 6" xfId="1034"/>
    <cellStyle name="Денежный 12 12 10 3 2 2 7" xfId="1035"/>
    <cellStyle name="Денежный 12 12 10 3 2 2 8" xfId="1036"/>
    <cellStyle name="Денежный 12 12 10 3 2 2 9" xfId="1037"/>
    <cellStyle name="Денежный 12 12 10 3 2 3" xfId="1038"/>
    <cellStyle name="Денежный 12 12 10 3 2 4" xfId="1039"/>
    <cellStyle name="Денежный 12 12 10 3 2 5" xfId="1040"/>
    <cellStyle name="Денежный 12 12 10 3 2 5 2" xfId="1041"/>
    <cellStyle name="Денежный 12 12 10 3 2 5 2 2" xfId="1042"/>
    <cellStyle name="Денежный 12 12 10 3 2 5 2 3" xfId="1043"/>
    <cellStyle name="Денежный 12 12 10 3 2 5 2 4" xfId="1044"/>
    <cellStyle name="Денежный 12 12 10 3 2 5 2 5" xfId="1045"/>
    <cellStyle name="Денежный 12 12 10 3 2 5 2 6" xfId="1046"/>
    <cellStyle name="Денежный 12 12 10 3 2 5 2 7" xfId="1047"/>
    <cellStyle name="Денежный 12 12 10 3 2 5 2 8" xfId="1048"/>
    <cellStyle name="Денежный 12 12 10 3 2 5 3" xfId="1049"/>
    <cellStyle name="Денежный 12 12 10 3 2 5 4" xfId="1050"/>
    <cellStyle name="Денежный 12 12 10 3 2 5 5" xfId="1051"/>
    <cellStyle name="Денежный 12 12 10 3 2 5 6" xfId="1052"/>
    <cellStyle name="Денежный 12 12 10 3 2 5 7" xfId="1053"/>
    <cellStyle name="Денежный 12 12 10 3 2 5 8" xfId="1054"/>
    <cellStyle name="Денежный 12 12 10 3 2 6" xfId="1055"/>
    <cellStyle name="Денежный 12 12 10 3 2 7" xfId="1056"/>
    <cellStyle name="Денежный 12 12 10 3 2 8" xfId="1057"/>
    <cellStyle name="Денежный 12 12 10 3 2 9" xfId="1058"/>
    <cellStyle name="Денежный 12 12 10 3 3" xfId="1059"/>
    <cellStyle name="Денежный 12 12 10 3 3 10" xfId="1060"/>
    <cellStyle name="Денежный 12 12 10 3 3 2" xfId="1061"/>
    <cellStyle name="Денежный 12 12 10 3 3 2 2" xfId="1062"/>
    <cellStyle name="Денежный 12 12 10 3 3 2 2 2" xfId="1063"/>
    <cellStyle name="Денежный 12 12 10 3 3 2 2 3" xfId="1064"/>
    <cellStyle name="Денежный 12 12 10 3 3 2 2 4" xfId="1065"/>
    <cellStyle name="Денежный 12 12 10 3 3 2 2 5" xfId="1066"/>
    <cellStyle name="Денежный 12 12 10 3 3 2 2 6" xfId="1067"/>
    <cellStyle name="Денежный 12 12 10 3 3 2 2 7" xfId="1068"/>
    <cellStyle name="Денежный 12 12 10 3 3 2 2 8" xfId="1069"/>
    <cellStyle name="Денежный 12 12 10 3 3 2 3" xfId="1070"/>
    <cellStyle name="Денежный 12 12 10 3 3 2 4" xfId="1071"/>
    <cellStyle name="Денежный 12 12 10 3 3 2 5" xfId="1072"/>
    <cellStyle name="Денежный 12 12 10 3 3 2 6" xfId="1073"/>
    <cellStyle name="Денежный 12 12 10 3 3 2 7" xfId="1074"/>
    <cellStyle name="Денежный 12 12 10 3 3 2 8" xfId="1075"/>
    <cellStyle name="Денежный 12 12 10 3 3 3" xfId="1076"/>
    <cellStyle name="Денежный 12 12 10 3 3 4" xfId="1077"/>
    <cellStyle name="Денежный 12 12 10 3 3 5" xfId="1078"/>
    <cellStyle name="Денежный 12 12 10 3 3 6" xfId="1079"/>
    <cellStyle name="Денежный 12 12 10 3 3 7" xfId="1080"/>
    <cellStyle name="Денежный 12 12 10 3 3 8" xfId="1081"/>
    <cellStyle name="Денежный 12 12 10 3 3 9" xfId="1082"/>
    <cellStyle name="Денежный 12 12 10 3 4" xfId="1083"/>
    <cellStyle name="Денежный 12 12 10 3 5" xfId="1084"/>
    <cellStyle name="Денежный 12 12 10 3 5 2" xfId="1085"/>
    <cellStyle name="Денежный 12 12 10 3 5 2 2" xfId="1086"/>
    <cellStyle name="Денежный 12 12 10 3 5 2 3" xfId="1087"/>
    <cellStyle name="Денежный 12 12 10 3 5 2 4" xfId="1088"/>
    <cellStyle name="Денежный 12 12 10 3 5 2 5" xfId="1089"/>
    <cellStyle name="Денежный 12 12 10 3 5 2 6" xfId="1090"/>
    <cellStyle name="Денежный 12 12 10 3 5 2 7" xfId="1091"/>
    <cellStyle name="Денежный 12 12 10 3 5 2 8" xfId="1092"/>
    <cellStyle name="Денежный 12 12 10 3 5 3" xfId="1093"/>
    <cellStyle name="Денежный 12 12 10 3 5 4" xfId="1094"/>
    <cellStyle name="Денежный 12 12 10 3 5 5" xfId="1095"/>
    <cellStyle name="Денежный 12 12 10 3 5 6" xfId="1096"/>
    <cellStyle name="Денежный 12 12 10 3 5 7" xfId="1097"/>
    <cellStyle name="Денежный 12 12 10 3 5 8" xfId="1098"/>
    <cellStyle name="Денежный 12 12 10 3 6" xfId="1099"/>
    <cellStyle name="Денежный 12 12 10 3 7" xfId="1100"/>
    <cellStyle name="Денежный 12 12 10 3 8" xfId="1101"/>
    <cellStyle name="Денежный 12 12 10 3 9" xfId="1102"/>
    <cellStyle name="Денежный 12 12 10 4" xfId="1103"/>
    <cellStyle name="Денежный 12 12 10 5" xfId="1104"/>
    <cellStyle name="Денежный 12 12 11" xfId="1105"/>
    <cellStyle name="Денежный 12 12 11 10" xfId="1106"/>
    <cellStyle name="Денежный 12 12 11 11" xfId="1107"/>
    <cellStyle name="Денежный 12 12 11 12" xfId="1108"/>
    <cellStyle name="Денежный 12 12 11 2" xfId="1109"/>
    <cellStyle name="Денежный 12 12 11 2 10" xfId="1110"/>
    <cellStyle name="Денежный 12 12 11 2 11" xfId="1111"/>
    <cellStyle name="Денежный 12 12 11 2 12" xfId="1112"/>
    <cellStyle name="Денежный 12 12 11 2 2" xfId="1113"/>
    <cellStyle name="Денежный 12 12 11 2 2 10" xfId="1114"/>
    <cellStyle name="Денежный 12 12 11 2 2 2" xfId="1115"/>
    <cellStyle name="Денежный 12 12 11 2 2 2 2" xfId="1116"/>
    <cellStyle name="Денежный 12 12 11 2 2 2 2 2" xfId="1117"/>
    <cellStyle name="Денежный 12 12 11 2 2 2 2 3" xfId="1118"/>
    <cellStyle name="Денежный 12 12 11 2 2 2 2 4" xfId="1119"/>
    <cellStyle name="Денежный 12 12 11 2 2 2 2 5" xfId="1120"/>
    <cellStyle name="Денежный 12 12 11 2 2 2 2 6" xfId="1121"/>
    <cellStyle name="Денежный 12 12 11 2 2 2 2 7" xfId="1122"/>
    <cellStyle name="Денежный 12 12 11 2 2 2 2 8" xfId="1123"/>
    <cellStyle name="Денежный 12 12 11 2 2 2 3" xfId="1124"/>
    <cellStyle name="Денежный 12 12 11 2 2 2 4" xfId="1125"/>
    <cellStyle name="Денежный 12 12 11 2 2 2 5" xfId="1126"/>
    <cellStyle name="Денежный 12 12 11 2 2 2 6" xfId="1127"/>
    <cellStyle name="Денежный 12 12 11 2 2 2 7" xfId="1128"/>
    <cellStyle name="Денежный 12 12 11 2 2 2 8" xfId="1129"/>
    <cellStyle name="Денежный 12 12 11 2 2 3" xfId="1130"/>
    <cellStyle name="Денежный 12 12 11 2 2 4" xfId="1131"/>
    <cellStyle name="Денежный 12 12 11 2 2 5" xfId="1132"/>
    <cellStyle name="Денежный 12 12 11 2 2 6" xfId="1133"/>
    <cellStyle name="Денежный 12 12 11 2 2 7" xfId="1134"/>
    <cellStyle name="Денежный 12 12 11 2 2 8" xfId="1135"/>
    <cellStyle name="Денежный 12 12 11 2 2 9" xfId="1136"/>
    <cellStyle name="Денежный 12 12 11 2 3" xfId="1137"/>
    <cellStyle name="Денежный 12 12 11 2 4" xfId="1138"/>
    <cellStyle name="Денежный 12 12 11 2 5" xfId="1139"/>
    <cellStyle name="Денежный 12 12 11 2 5 2" xfId="1140"/>
    <cellStyle name="Денежный 12 12 11 2 5 2 2" xfId="1141"/>
    <cellStyle name="Денежный 12 12 11 2 5 2 3" xfId="1142"/>
    <cellStyle name="Денежный 12 12 11 2 5 2 4" xfId="1143"/>
    <cellStyle name="Денежный 12 12 11 2 5 2 5" xfId="1144"/>
    <cellStyle name="Денежный 12 12 11 2 5 2 6" xfId="1145"/>
    <cellStyle name="Денежный 12 12 11 2 5 2 7" xfId="1146"/>
    <cellStyle name="Денежный 12 12 11 2 5 2 8" xfId="1147"/>
    <cellStyle name="Денежный 12 12 11 2 5 3" xfId="1148"/>
    <cellStyle name="Денежный 12 12 11 2 5 4" xfId="1149"/>
    <cellStyle name="Денежный 12 12 11 2 5 5" xfId="1150"/>
    <cellStyle name="Денежный 12 12 11 2 5 6" xfId="1151"/>
    <cellStyle name="Денежный 12 12 11 2 5 7" xfId="1152"/>
    <cellStyle name="Денежный 12 12 11 2 5 8" xfId="1153"/>
    <cellStyle name="Денежный 12 12 11 2 6" xfId="1154"/>
    <cellStyle name="Денежный 12 12 11 2 7" xfId="1155"/>
    <cellStyle name="Денежный 12 12 11 2 8" xfId="1156"/>
    <cellStyle name="Денежный 12 12 11 2 9" xfId="1157"/>
    <cellStyle name="Денежный 12 12 11 3" xfId="1158"/>
    <cellStyle name="Денежный 12 12 11 3 10" xfId="1159"/>
    <cellStyle name="Денежный 12 12 11 3 2" xfId="1160"/>
    <cellStyle name="Денежный 12 12 11 3 2 2" xfId="1161"/>
    <cellStyle name="Денежный 12 12 11 3 2 2 2" xfId="1162"/>
    <cellStyle name="Денежный 12 12 11 3 2 2 3" xfId="1163"/>
    <cellStyle name="Денежный 12 12 11 3 2 2 4" xfId="1164"/>
    <cellStyle name="Денежный 12 12 11 3 2 2 5" xfId="1165"/>
    <cellStyle name="Денежный 12 12 11 3 2 2 6" xfId="1166"/>
    <cellStyle name="Денежный 12 12 11 3 2 2 7" xfId="1167"/>
    <cellStyle name="Денежный 12 12 11 3 2 2 8" xfId="1168"/>
    <cellStyle name="Денежный 12 12 11 3 2 3" xfId="1169"/>
    <cellStyle name="Денежный 12 12 11 3 2 4" xfId="1170"/>
    <cellStyle name="Денежный 12 12 11 3 2 5" xfId="1171"/>
    <cellStyle name="Денежный 12 12 11 3 2 6" xfId="1172"/>
    <cellStyle name="Денежный 12 12 11 3 2 7" xfId="1173"/>
    <cellStyle name="Денежный 12 12 11 3 2 8" xfId="1174"/>
    <cellStyle name="Денежный 12 12 11 3 3" xfId="1175"/>
    <cellStyle name="Денежный 12 12 11 3 4" xfId="1176"/>
    <cellStyle name="Денежный 12 12 11 3 5" xfId="1177"/>
    <cellStyle name="Денежный 12 12 11 3 6" xfId="1178"/>
    <cellStyle name="Денежный 12 12 11 3 7" xfId="1179"/>
    <cellStyle name="Денежный 12 12 11 3 8" xfId="1180"/>
    <cellStyle name="Денежный 12 12 11 3 9" xfId="1181"/>
    <cellStyle name="Денежный 12 12 11 4" xfId="1182"/>
    <cellStyle name="Денежный 12 12 11 5" xfId="1183"/>
    <cellStyle name="Денежный 12 12 11 5 2" xfId="1184"/>
    <cellStyle name="Денежный 12 12 11 5 2 2" xfId="1185"/>
    <cellStyle name="Денежный 12 12 11 5 2 3" xfId="1186"/>
    <cellStyle name="Денежный 12 12 11 5 2 4" xfId="1187"/>
    <cellStyle name="Денежный 12 12 11 5 2 5" xfId="1188"/>
    <cellStyle name="Денежный 12 12 11 5 2 6" xfId="1189"/>
    <cellStyle name="Денежный 12 12 11 5 2 7" xfId="1190"/>
    <cellStyle name="Денежный 12 12 11 5 2 8" xfId="1191"/>
    <cellStyle name="Денежный 12 12 11 5 3" xfId="1192"/>
    <cellStyle name="Денежный 12 12 11 5 4" xfId="1193"/>
    <cellStyle name="Денежный 12 12 11 5 5" xfId="1194"/>
    <cellStyle name="Денежный 12 12 11 5 6" xfId="1195"/>
    <cellStyle name="Денежный 12 12 11 5 7" xfId="1196"/>
    <cellStyle name="Денежный 12 12 11 5 8" xfId="1197"/>
    <cellStyle name="Денежный 12 12 11 6" xfId="1198"/>
    <cellStyle name="Денежный 12 12 11 7" xfId="1199"/>
    <cellStyle name="Денежный 12 12 11 8" xfId="1200"/>
    <cellStyle name="Денежный 12 12 11 9" xfId="1201"/>
    <cellStyle name="Денежный 12 12 12" xfId="1202"/>
    <cellStyle name="Денежный 12 12 13" xfId="1203"/>
    <cellStyle name="Денежный 12 12 13 10" xfId="1204"/>
    <cellStyle name="Денежный 12 12 13 2" xfId="1205"/>
    <cellStyle name="Денежный 12 12 13 2 2" xfId="1206"/>
    <cellStyle name="Денежный 12 12 13 2 2 2" xfId="1207"/>
    <cellStyle name="Денежный 12 12 13 2 2 3" xfId="1208"/>
    <cellStyle name="Денежный 12 12 13 2 2 4" xfId="1209"/>
    <cellStyle name="Денежный 12 12 13 2 2 5" xfId="1210"/>
    <cellStyle name="Денежный 12 12 13 2 2 6" xfId="1211"/>
    <cellStyle name="Денежный 12 12 13 2 2 7" xfId="1212"/>
    <cellStyle name="Денежный 12 12 13 2 2 8" xfId="1213"/>
    <cellStyle name="Денежный 12 12 13 2 3" xfId="1214"/>
    <cellStyle name="Денежный 12 12 13 2 4" xfId="1215"/>
    <cellStyle name="Денежный 12 12 13 2 5" xfId="1216"/>
    <cellStyle name="Денежный 12 12 13 2 6" xfId="1217"/>
    <cellStyle name="Денежный 12 12 13 2 7" xfId="1218"/>
    <cellStyle name="Денежный 12 12 13 2 8" xfId="1219"/>
    <cellStyle name="Денежный 12 12 13 3" xfId="1220"/>
    <cellStyle name="Денежный 12 12 13 4" xfId="1221"/>
    <cellStyle name="Денежный 12 12 13 5" xfId="1222"/>
    <cellStyle name="Денежный 12 12 13 6" xfId="1223"/>
    <cellStyle name="Денежный 12 12 13 7" xfId="1224"/>
    <cellStyle name="Денежный 12 12 13 8" xfId="1225"/>
    <cellStyle name="Денежный 12 12 13 9" xfId="1226"/>
    <cellStyle name="Денежный 12 12 14" xfId="1227"/>
    <cellStyle name="Денежный 12 12 15" xfId="1228"/>
    <cellStyle name="Денежный 12 12 16" xfId="1229"/>
    <cellStyle name="Денежный 12 12 16 2" xfId="1230"/>
    <cellStyle name="Денежный 12 12 16 2 2" xfId="1231"/>
    <cellStyle name="Денежный 12 12 16 2 3" xfId="1232"/>
    <cellStyle name="Денежный 12 12 16 2 4" xfId="1233"/>
    <cellStyle name="Денежный 12 12 16 2 5" xfId="1234"/>
    <cellStyle name="Денежный 12 12 16 2 6" xfId="1235"/>
    <cellStyle name="Денежный 12 12 16 2 7" xfId="1236"/>
    <cellStyle name="Денежный 12 12 16 2 8" xfId="1237"/>
    <cellStyle name="Денежный 12 12 16 3" xfId="1238"/>
    <cellStyle name="Денежный 12 12 16 4" xfId="1239"/>
    <cellStyle name="Денежный 12 12 16 5" xfId="1240"/>
    <cellStyle name="Денежный 12 12 16 6" xfId="1241"/>
    <cellStyle name="Денежный 12 12 16 7" xfId="1242"/>
    <cellStyle name="Денежный 12 12 16 8" xfId="1243"/>
    <cellStyle name="Денежный 12 12 17" xfId="1244"/>
    <cellStyle name="Денежный 12 12 18" xfId="1245"/>
    <cellStyle name="Денежный 12 12 19" xfId="1246"/>
    <cellStyle name="Денежный 12 12 2" xfId="1247"/>
    <cellStyle name="Денежный 12 12 2 2" xfId="1248"/>
    <cellStyle name="Денежный 12 12 2 3" xfId="1249"/>
    <cellStyle name="Денежный 12 12 2 4" xfId="1250"/>
    <cellStyle name="Денежный 12 12 20" xfId="1251"/>
    <cellStyle name="Денежный 12 12 21" xfId="1252"/>
    <cellStyle name="Денежный 12 12 22" xfId="1253"/>
    <cellStyle name="Денежный 12 12 23" xfId="1254"/>
    <cellStyle name="Денежный 12 12 3" xfId="1255"/>
    <cellStyle name="Денежный 12 12 3 2" xfId="1256"/>
    <cellStyle name="Денежный 12 12 3 3" xfId="1257"/>
    <cellStyle name="Денежный 12 12 3 4" xfId="1258"/>
    <cellStyle name="Денежный 12 12 3 5" xfId="1259"/>
    <cellStyle name="Денежный 12 12 3 6" xfId="1260"/>
    <cellStyle name="Денежный 12 12 4" xfId="1261"/>
    <cellStyle name="Денежный 12 12 5" xfId="1262"/>
    <cellStyle name="Денежный 12 12 5 2" xfId="1263"/>
    <cellStyle name="Денежный 12 12 5 4" xfId="1264"/>
    <cellStyle name="Денежный 12 12 6" xfId="1265"/>
    <cellStyle name="Денежный 12 12 7" xfId="1266"/>
    <cellStyle name="Денежный 12 12 8" xfId="1267"/>
    <cellStyle name="Денежный 12 12 9" xfId="1268"/>
    <cellStyle name="Денежный 12 12_Мастер" xfId="1269"/>
    <cellStyle name="Денежный 12 13" xfId="1270"/>
    <cellStyle name="Денежный 12 14" xfId="1271"/>
    <cellStyle name="Денежный 12 15" xfId="1272"/>
    <cellStyle name="Денежный 12 16" xfId="1273"/>
    <cellStyle name="Денежный 12 17" xfId="1274"/>
    <cellStyle name="Денежный 12 18" xfId="1275"/>
    <cellStyle name="Денежный 12 19" xfId="1276"/>
    <cellStyle name="Денежный 12 2" xfId="1277"/>
    <cellStyle name="Денежный 12 2 2" xfId="1278"/>
    <cellStyle name="Денежный 12 2 3" xfId="1279"/>
    <cellStyle name="Денежный 12 20" xfId="1280"/>
    <cellStyle name="Денежный 12 21" xfId="1281"/>
    <cellStyle name="Денежный 12 3" xfId="1282"/>
    <cellStyle name="Денежный 12 3 2" xfId="1283"/>
    <cellStyle name="Денежный 12 3 3" xfId="1284"/>
    <cellStyle name="Денежный 12 4" xfId="1285"/>
    <cellStyle name="Денежный 12 5" xfId="1286"/>
    <cellStyle name="Денежный 12 6" xfId="1287"/>
    <cellStyle name="Денежный 12 7" xfId="1288"/>
    <cellStyle name="Денежный 12 8" xfId="1289"/>
    <cellStyle name="Денежный 12 9" xfId="1290"/>
    <cellStyle name="Денежный 13" xfId="1291"/>
    <cellStyle name="Денежный 13 10" xfId="1292"/>
    <cellStyle name="Денежный 13 11" xfId="1293"/>
    <cellStyle name="Денежный 13 2" xfId="1294"/>
    <cellStyle name="Денежный 13 3" xfId="1295"/>
    <cellStyle name="Денежный 13 4" xfId="1296"/>
    <cellStyle name="Денежный 13 5" xfId="1297"/>
    <cellStyle name="Денежный 13 6" xfId="1298"/>
    <cellStyle name="Денежный 13 7" xfId="1299"/>
    <cellStyle name="Денежный 13 8" xfId="1300"/>
    <cellStyle name="Денежный 13 9" xfId="1301"/>
    <cellStyle name="Денежный 14" xfId="1302"/>
    <cellStyle name="Денежный 14 2" xfId="1303"/>
    <cellStyle name="Денежный 14 3" xfId="1304"/>
    <cellStyle name="Денежный 14 4" xfId="1305"/>
    <cellStyle name="Денежный 14 5" xfId="1306"/>
    <cellStyle name="Денежный 14 6" xfId="1307"/>
    <cellStyle name="Денежный 14 7" xfId="1308"/>
    <cellStyle name="Денежный 14 8" xfId="1309"/>
    <cellStyle name="Денежный 14 9" xfId="1310"/>
    <cellStyle name="Денежный 15" xfId="1311"/>
    <cellStyle name="Денежный 16" xfId="1312"/>
    <cellStyle name="Денежный 16 2" xfId="1313"/>
    <cellStyle name="Денежный 16 2 2" xfId="1314"/>
    <cellStyle name="Денежный 17" xfId="1315"/>
    <cellStyle name="Денежный 17 2" xfId="1316"/>
    <cellStyle name="Денежный 18" xfId="1317"/>
    <cellStyle name="Денежный 18 2" xfId="1318"/>
    <cellStyle name="Денежный 18 3" xfId="1319"/>
    <cellStyle name="Денежный 19" xfId="1320"/>
    <cellStyle name="Денежный 19 2" xfId="1321"/>
    <cellStyle name="Денежный 2" xfId="1322"/>
    <cellStyle name="Денежный 2 10" xfId="1323"/>
    <cellStyle name="Денежный 2 10 2" xfId="1324"/>
    <cellStyle name="Денежный 2 10 2 10" xfId="1325"/>
    <cellStyle name="Денежный 2 10 2 10 2" xfId="1326"/>
    <cellStyle name="Денежный 2 10 2 10 3" xfId="1327"/>
    <cellStyle name="Денежный 2 10 2 10 4" xfId="1328"/>
    <cellStyle name="Денежный 2 10 2 10 5" xfId="1329"/>
    <cellStyle name="Денежный 2 10 2 10 6" xfId="1330"/>
    <cellStyle name="Денежный 2 10 2 11" xfId="1331"/>
    <cellStyle name="Денежный 2 10 2 11 2" xfId="1332"/>
    <cellStyle name="Денежный 2 10 2 12" xfId="1333"/>
    <cellStyle name="Денежный 2 10 2 13" xfId="1334"/>
    <cellStyle name="Денежный 2 10 2 13 2" xfId="1335"/>
    <cellStyle name="Денежный 2 10 2 13 3" xfId="1336"/>
    <cellStyle name="Денежный 2 10 2 13 4" xfId="1337"/>
    <cellStyle name="Денежный 2 10 2 13 5" xfId="1338"/>
    <cellStyle name="Денежный 2 10 2 13 6" xfId="1339"/>
    <cellStyle name="Денежный 2 10 2 14" xfId="1340"/>
    <cellStyle name="Денежный 2 10 2 15" xfId="1341"/>
    <cellStyle name="Денежный 2 10 2 15 2" xfId="1342"/>
    <cellStyle name="Денежный 2 10 2 16" xfId="1343"/>
    <cellStyle name="Денежный 2 10 2 17" xfId="1344"/>
    <cellStyle name="Денежный 2 10 2 18" xfId="1345"/>
    <cellStyle name="Денежный 2 10 2 2" xfId="1346"/>
    <cellStyle name="Денежный 2 10 2 2 2" xfId="1347"/>
    <cellStyle name="Денежный 2 10 2 2 2 2" xfId="1348"/>
    <cellStyle name="Денежный 2 10 2 2 2 3" xfId="1349"/>
    <cellStyle name="Денежный 2 10 2 2 2 4" xfId="1350"/>
    <cellStyle name="Денежный 2 10 2 2 2 5" xfId="1351"/>
    <cellStyle name="Денежный 2 10 2 2 2 6" xfId="1352"/>
    <cellStyle name="Денежный 2 10 2 2 3" xfId="1353"/>
    <cellStyle name="Денежный 2 10 2 2 4" xfId="1354"/>
    <cellStyle name="Денежный 2 10 2 3" xfId="1355"/>
    <cellStyle name="Денежный 2 10 2 3 2" xfId="1356"/>
    <cellStyle name="Денежный 2 10 2 3 3" xfId="1357"/>
    <cellStyle name="Денежный 2 10 2 3 4" xfId="1358"/>
    <cellStyle name="Денежный 2 10 2 3 5" xfId="1359"/>
    <cellStyle name="Денежный 2 10 2 3 6" xfId="1360"/>
    <cellStyle name="Денежный 2 10 2 4" xfId="1361"/>
    <cellStyle name="Денежный 2 10 2 4 2" xfId="1362"/>
    <cellStyle name="Денежный 2 10 2 4 3" xfId="1363"/>
    <cellStyle name="Денежный 2 10 2 4 4" xfId="1364"/>
    <cellStyle name="Денежный 2 10 2 4 5" xfId="1365"/>
    <cellStyle name="Денежный 2 10 2 4 6" xfId="1366"/>
    <cellStyle name="Денежный 2 10 2 5" xfId="1367"/>
    <cellStyle name="Денежный 2 10 2 5 2" xfId="1368"/>
    <cellStyle name="Денежный 2 10 2 5 3" xfId="1369"/>
    <cellStyle name="Денежный 2 10 2 5 4" xfId="1370"/>
    <cellStyle name="Денежный 2 10 2 5 5" xfId="1371"/>
    <cellStyle name="Денежный 2 10 2 5 6" xfId="1372"/>
    <cellStyle name="Денежный 2 10 2 6" xfId="1373"/>
    <cellStyle name="Денежный 2 10 2 6 2" xfId="1374"/>
    <cellStyle name="Денежный 2 10 2 6 3" xfId="1375"/>
    <cellStyle name="Денежный 2 10 2 6 4" xfId="1376"/>
    <cellStyle name="Денежный 2 10 2 6 5" xfId="1377"/>
    <cellStyle name="Денежный 2 10 2 6 6" xfId="1378"/>
    <cellStyle name="Денежный 2 10 2 7" xfId="1379"/>
    <cellStyle name="Денежный 2 10 2 7 2" xfId="1380"/>
    <cellStyle name="Денежный 2 10 2 7 3" xfId="1381"/>
    <cellStyle name="Денежный 2 10 2 7 4" xfId="1382"/>
    <cellStyle name="Денежный 2 10 2 7 5" xfId="1383"/>
    <cellStyle name="Денежный 2 10 2 7 6" xfId="1384"/>
    <cellStyle name="Денежный 2 10 2 8" xfId="1385"/>
    <cellStyle name="Денежный 2 10 2 8 2" xfId="1386"/>
    <cellStyle name="Денежный 2 10 2 8 3" xfId="1387"/>
    <cellStyle name="Денежный 2 10 2 8 4" xfId="1388"/>
    <cellStyle name="Денежный 2 10 2 8 5" xfId="1389"/>
    <cellStyle name="Денежный 2 10 2 8 6" xfId="1390"/>
    <cellStyle name="Денежный 2 10 2 9" xfId="1391"/>
    <cellStyle name="Денежный 2 10 2 9 2" xfId="1392"/>
    <cellStyle name="Денежный 2 10 2 9 3" xfId="1393"/>
    <cellStyle name="Денежный 2 10 2 9 4" xfId="1394"/>
    <cellStyle name="Денежный 2 10 2 9 5" xfId="1395"/>
    <cellStyle name="Денежный 2 10 2 9 6" xfId="1396"/>
    <cellStyle name="Денежный 2 10 3" xfId="1397"/>
    <cellStyle name="Денежный 2 10 4" xfId="1398"/>
    <cellStyle name="Денежный 2 10 5" xfId="1399"/>
    <cellStyle name="Денежный 2 10 6" xfId="1400"/>
    <cellStyle name="Денежный 2 10 7" xfId="1401"/>
    <cellStyle name="Денежный 2 11" xfId="1402"/>
    <cellStyle name="Денежный 2 11 2" xfId="1403"/>
    <cellStyle name="Денежный 2 11 2 2" xfId="1404"/>
    <cellStyle name="Денежный 2 11 2 2 2" xfId="1405"/>
    <cellStyle name="Денежный 2 11 2 2 3" xfId="1406"/>
    <cellStyle name="Денежный 2 11 2 2 4" xfId="1407"/>
    <cellStyle name="Денежный 2 11 2 2 5" xfId="1408"/>
    <cellStyle name="Денежный 2 11 2 2 6" xfId="1409"/>
    <cellStyle name="Денежный 2 11 2 3" xfId="1410"/>
    <cellStyle name="Денежный 2 11 2 3 2" xfId="1411"/>
    <cellStyle name="Денежный 2 11 2 3 3" xfId="1412"/>
    <cellStyle name="Денежный 2 11 2 3 4" xfId="1413"/>
    <cellStyle name="Денежный 2 11 2 3 5" xfId="1414"/>
    <cellStyle name="Денежный 2 11 2 3 6" xfId="1415"/>
    <cellStyle name="Денежный 2 11 2 4" xfId="1416"/>
    <cellStyle name="Денежный 2 11 2 5" xfId="1417"/>
    <cellStyle name="Денежный 2 11 2 6" xfId="1418"/>
    <cellStyle name="Денежный 2 11 2 7" xfId="1419"/>
    <cellStyle name="Денежный 2 11 2 8" xfId="1420"/>
    <cellStyle name="Денежный 2 11 3" xfId="1421"/>
    <cellStyle name="Денежный 2 11 4" xfId="1422"/>
    <cellStyle name="Денежный 2 11 4 2" xfId="1423"/>
    <cellStyle name="Денежный 2 11 5" xfId="1424"/>
    <cellStyle name="Денежный 2 11 6" xfId="1425"/>
    <cellStyle name="Денежный 2 11 7" xfId="1426"/>
    <cellStyle name="Денежный 2 11 8" xfId="1427"/>
    <cellStyle name="Денежный 2 12" xfId="1428"/>
    <cellStyle name="Денежный 2 12 2" xfId="1429"/>
    <cellStyle name="Денежный 2 12 3" xfId="1430"/>
    <cellStyle name="Денежный 2 12 4" xfId="1431"/>
    <cellStyle name="Денежный 2 12 5" xfId="1432"/>
    <cellStyle name="Денежный 2 12 6" xfId="1433"/>
    <cellStyle name="Денежный 2 13" xfId="1434"/>
    <cellStyle name="Денежный 2 13 2" xfId="1435"/>
    <cellStyle name="Денежный 2 13 3" xfId="1436"/>
    <cellStyle name="Денежный 2 13 4" xfId="1437"/>
    <cellStyle name="Денежный 2 13 5" xfId="1438"/>
    <cellStyle name="Денежный 2 13 6" xfId="1439"/>
    <cellStyle name="Денежный 2 13 7" xfId="1440"/>
    <cellStyle name="Денежный 2 13 8" xfId="1441"/>
    <cellStyle name="Денежный 2 14" xfId="1442"/>
    <cellStyle name="Денежный 2 14 2" xfId="1443"/>
    <cellStyle name="Денежный 2 14 3" xfId="1444"/>
    <cellStyle name="Денежный 2 15" xfId="1445"/>
    <cellStyle name="Денежный 2 15 2" xfId="1446"/>
    <cellStyle name="Денежный 2 15 3" xfId="1447"/>
    <cellStyle name="Денежный 2 15 3 2" xfId="1448"/>
    <cellStyle name="Денежный 2 15 4" xfId="1449"/>
    <cellStyle name="Денежный 2 15 5" xfId="1450"/>
    <cellStyle name="Денежный 2 15 6" xfId="1451"/>
    <cellStyle name="Денежный 2 16" xfId="1452"/>
    <cellStyle name="Денежный 2 16 2" xfId="1453"/>
    <cellStyle name="Денежный 2 16 3" xfId="1454"/>
    <cellStyle name="Денежный 2 16 4" xfId="1455"/>
    <cellStyle name="Денежный 2 16 5" xfId="1456"/>
    <cellStyle name="Денежный 2 16 6" xfId="1457"/>
    <cellStyle name="Денежный 2 17" xfId="1458"/>
    <cellStyle name="Денежный 2 17 2" xfId="1459"/>
    <cellStyle name="Денежный 2 17 3" xfId="1460"/>
    <cellStyle name="Денежный 2 17 4" xfId="1461"/>
    <cellStyle name="Денежный 2 17 5" xfId="1462"/>
    <cellStyle name="Денежный 2 17 6" xfId="1463"/>
    <cellStyle name="Денежный 2 18" xfId="1464"/>
    <cellStyle name="Денежный 2 19" xfId="1465"/>
    <cellStyle name="Денежный 2 2" xfId="1466"/>
    <cellStyle name="Денежный 2 2 10" xfId="1467"/>
    <cellStyle name="Денежный 2 2 10 2" xfId="1468"/>
    <cellStyle name="Денежный 2 2 10 3" xfId="1469"/>
    <cellStyle name="Денежный 2 2 10 4" xfId="1470"/>
    <cellStyle name="Денежный 2 2 10 5" xfId="1471"/>
    <cellStyle name="Денежный 2 2 10 6" xfId="1472"/>
    <cellStyle name="Денежный 2 2 11" xfId="1473"/>
    <cellStyle name="Денежный 2 2 11 2" xfId="1474"/>
    <cellStyle name="Денежный 2 2 11 3" xfId="1475"/>
    <cellStyle name="Денежный 2 2 11 4" xfId="1476"/>
    <cellStyle name="Денежный 2 2 11 5" xfId="1477"/>
    <cellStyle name="Денежный 2 2 11 6" xfId="1478"/>
    <cellStyle name="Денежный 2 2 12" xfId="1479"/>
    <cellStyle name="Денежный 2 2 12 2" xfId="1480"/>
    <cellStyle name="Денежный 2 2 12 3" xfId="1481"/>
    <cellStyle name="Денежный 2 2 12 4" xfId="1482"/>
    <cellStyle name="Денежный 2 2 12 5" xfId="1483"/>
    <cellStyle name="Денежный 2 2 12 6" xfId="1484"/>
    <cellStyle name="Денежный 2 2 13" xfId="1485"/>
    <cellStyle name="Денежный 2 2 14" xfId="1486"/>
    <cellStyle name="Денежный 2 2 15" xfId="1487"/>
    <cellStyle name="Денежный 2 2 16" xfId="1488"/>
    <cellStyle name="Денежный 2 2 17" xfId="1489"/>
    <cellStyle name="Денежный 2 2 2" xfId="1490"/>
    <cellStyle name="Денежный 2 2 2 10" xfId="1491"/>
    <cellStyle name="Денежный 2 2 2 11" xfId="1492"/>
    <cellStyle name="Денежный 2 2 2 12" xfId="1493"/>
    <cellStyle name="Денежный 2 2 2 13" xfId="1494"/>
    <cellStyle name="Денежный 2 2 2 2" xfId="1495"/>
    <cellStyle name="Денежный 2 2 2 3" xfId="1496"/>
    <cellStyle name="Денежный 2 2 2 3 2" xfId="1497"/>
    <cellStyle name="Денежный 2 2 2 3 3" xfId="1498"/>
    <cellStyle name="Денежный 2 2 2 3 4" xfId="1499"/>
    <cellStyle name="Денежный 2 2 2 3 5" xfId="1500"/>
    <cellStyle name="Денежный 2 2 2 3 6" xfId="1501"/>
    <cellStyle name="Денежный 2 2 2 4" xfId="1502"/>
    <cellStyle name="Денежный 2 2 2 4 2" xfId="1503"/>
    <cellStyle name="Денежный 2 2 2 4 3" xfId="1504"/>
    <cellStyle name="Денежный 2 2 2 4 4" xfId="1505"/>
    <cellStyle name="Денежный 2 2 2 4 5" xfId="1506"/>
    <cellStyle name="Денежный 2 2 2 4 6" xfId="1507"/>
    <cellStyle name="Денежный 2 2 2 4 7" xfId="1508"/>
    <cellStyle name="Денежный 2 2 2 5" xfId="1509"/>
    <cellStyle name="Денежный 2 2 2 6" xfId="1510"/>
    <cellStyle name="Денежный 2 2 2 7" xfId="1511"/>
    <cellStyle name="Денежный 2 2 2 8" xfId="1512"/>
    <cellStyle name="Денежный 2 2 2 9" xfId="1513"/>
    <cellStyle name="Денежный 2 2 3" xfId="1514"/>
    <cellStyle name="Денежный 2 2 3 2" xfId="1515"/>
    <cellStyle name="Денежный 2 2 3 3" xfId="1516"/>
    <cellStyle name="Денежный 2 2 3 3 2" xfId="1517"/>
    <cellStyle name="Денежный 2 2 3 4" xfId="1518"/>
    <cellStyle name="Денежный 2 2 3 5" xfId="1519"/>
    <cellStyle name="Денежный 2 2 3 6" xfId="1520"/>
    <cellStyle name="Денежный 2 2 4" xfId="1521"/>
    <cellStyle name="Денежный 2 2 5" xfId="1522"/>
    <cellStyle name="Денежный 2 2 5 2" xfId="1523"/>
    <cellStyle name="Денежный 2 2 5 2 2" xfId="1524"/>
    <cellStyle name="Денежный 2 2 5 2 3" xfId="1525"/>
    <cellStyle name="Денежный 2 2 5 2 4" xfId="1526"/>
    <cellStyle name="Денежный 2 2 5 2 5" xfId="1527"/>
    <cellStyle name="Денежный 2 2 5 2 6" xfId="1528"/>
    <cellStyle name="Денежный 2 2 6" xfId="1529"/>
    <cellStyle name="Денежный 2 2 6 2" xfId="1530"/>
    <cellStyle name="Денежный 2 2 6 3" xfId="1531"/>
    <cellStyle name="Денежный 2 2 6 4" xfId="1532"/>
    <cellStyle name="Денежный 2 2 6 5" xfId="1533"/>
    <cellStyle name="Денежный 2 2 6 6" xfId="1534"/>
    <cellStyle name="Денежный 2 2 7" xfId="1535"/>
    <cellStyle name="Денежный 2 2 7 2" xfId="1536"/>
    <cellStyle name="Денежный 2 2 7 3" xfId="1537"/>
    <cellStyle name="Денежный 2 2 7 4" xfId="1538"/>
    <cellStyle name="Денежный 2 2 7 5" xfId="1539"/>
    <cellStyle name="Денежный 2 2 7 6" xfId="1540"/>
    <cellStyle name="Денежный 2 2 8" xfId="1541"/>
    <cellStyle name="Денежный 2 2 8 2" xfId="1542"/>
    <cellStyle name="Денежный 2 2 8 3" xfId="1543"/>
    <cellStyle name="Денежный 2 2 8 4" xfId="1544"/>
    <cellStyle name="Денежный 2 2 8 5" xfId="1545"/>
    <cellStyle name="Денежный 2 2 8 6" xfId="1546"/>
    <cellStyle name="Денежный 2 2 9" xfId="1547"/>
    <cellStyle name="Денежный 2 2 9 2" xfId="1548"/>
    <cellStyle name="Денежный 2 2 9 3" xfId="1549"/>
    <cellStyle name="Денежный 2 2 9 4" xfId="1550"/>
    <cellStyle name="Денежный 2 2 9 5" xfId="1551"/>
    <cellStyle name="Денежный 2 2 9 6" xfId="1552"/>
    <cellStyle name="Денежный 2 20" xfId="1553"/>
    <cellStyle name="Денежный 2 21" xfId="1554"/>
    <cellStyle name="Денежный 2 21 2" xfId="1555"/>
    <cellStyle name="Денежный 2 21 3" xfId="1556"/>
    <cellStyle name="Денежный 2 21 4" xfId="1557"/>
    <cellStyle name="Денежный 2 21 5" xfId="1558"/>
    <cellStyle name="Денежный 2 21 6" xfId="1559"/>
    <cellStyle name="Денежный 2 22" xfId="1560"/>
    <cellStyle name="Денежный 2 22 2" xfId="1561"/>
    <cellStyle name="Денежный 2 22 3" xfId="1562"/>
    <cellStyle name="Денежный 2 22 4" xfId="1563"/>
    <cellStyle name="Денежный 2 22 5" xfId="1564"/>
    <cellStyle name="Денежный 2 22 6" xfId="1565"/>
    <cellStyle name="Денежный 2 23" xfId="1566"/>
    <cellStyle name="Денежный 2 23 2" xfId="1567"/>
    <cellStyle name="Денежный 2 23 3" xfId="1568"/>
    <cellStyle name="Денежный 2 23 4" xfId="1569"/>
    <cellStyle name="Денежный 2 23 5" xfId="1570"/>
    <cellStyle name="Денежный 2 23 6" xfId="1571"/>
    <cellStyle name="Денежный 2 24" xfId="1572"/>
    <cellStyle name="Денежный 2 24 2" xfId="1573"/>
    <cellStyle name="Денежный 2 24 3" xfId="1574"/>
    <cellStyle name="Денежный 2 24 4" xfId="1575"/>
    <cellStyle name="Денежный 2 24 5" xfId="1576"/>
    <cellStyle name="Денежный 2 24 6" xfId="1577"/>
    <cellStyle name="Денежный 2 24 7" xfId="1578"/>
    <cellStyle name="Денежный 2 25" xfId="1579"/>
    <cellStyle name="Денежный 2 26" xfId="1580"/>
    <cellStyle name="Денежный 2 27" xfId="1581"/>
    <cellStyle name="Денежный 2 28" xfId="1582"/>
    <cellStyle name="Денежный 2 28 2" xfId="1583"/>
    <cellStyle name="Денежный 2 28 3" xfId="1584"/>
    <cellStyle name="Денежный 2 28 4" xfId="1585"/>
    <cellStyle name="Денежный 2 28 5" xfId="1586"/>
    <cellStyle name="Денежный 2 28 6" xfId="1587"/>
    <cellStyle name="Денежный 2 29" xfId="1588"/>
    <cellStyle name="Денежный 2 29 2" xfId="1589"/>
    <cellStyle name="Денежный 2 29 3" xfId="1590"/>
    <cellStyle name="Денежный 2 29 4" xfId="1591"/>
    <cellStyle name="Денежный 2 29 5" xfId="1592"/>
    <cellStyle name="Денежный 2 29 6" xfId="1593"/>
    <cellStyle name="Денежный 2 3" xfId="1594"/>
    <cellStyle name="Денежный 2 3 10" xfId="1595"/>
    <cellStyle name="Денежный 2 3 11" xfId="1596"/>
    <cellStyle name="Денежный 2 3 12" xfId="1597"/>
    <cellStyle name="Денежный 2 3 13" xfId="1598"/>
    <cellStyle name="Денежный 2 3 14" xfId="1599"/>
    <cellStyle name="Денежный 2 3 2" xfId="1600"/>
    <cellStyle name="Денежный 2 3 2 2" xfId="1601"/>
    <cellStyle name="Денежный 2 3 2 3" xfId="1602"/>
    <cellStyle name="Денежный 2 3 2 3 2" xfId="1603"/>
    <cellStyle name="Денежный 2 3 2 3 3" xfId="1604"/>
    <cellStyle name="Денежный 2 3 2 3 4" xfId="1605"/>
    <cellStyle name="Денежный 2 3 2 3 5" xfId="1606"/>
    <cellStyle name="Денежный 2 3 2 3 6" xfId="1607"/>
    <cellStyle name="Денежный 2 3 2 4" xfId="1608"/>
    <cellStyle name="Денежный 2 3 3" xfId="1609"/>
    <cellStyle name="Денежный 2 3 4" xfId="1610"/>
    <cellStyle name="Денежный 2 3 5" xfId="1611"/>
    <cellStyle name="Денежный 2 3 6" xfId="1612"/>
    <cellStyle name="Денежный 2 3 7" xfId="1613"/>
    <cellStyle name="Денежный 2 3 8" xfId="1614"/>
    <cellStyle name="Денежный 2 3 9" xfId="1615"/>
    <cellStyle name="Денежный 2 3 9 10" xfId="1616"/>
    <cellStyle name="Денежный 2 3 9 2" xfId="1617"/>
    <cellStyle name="Денежный 2 3 9 2 2" xfId="1618"/>
    <cellStyle name="Денежный 2 3 9 2 3" xfId="1619"/>
    <cellStyle name="Денежный 2 3 9 2 4" xfId="1620"/>
    <cellStyle name="Денежный 2 3 9 2 5" xfId="1621"/>
    <cellStyle name="Денежный 2 3 9 2 6" xfId="1622"/>
    <cellStyle name="Денежный 2 3 9 3" xfId="1623"/>
    <cellStyle name="Денежный 2 3 9 4" xfId="1624"/>
    <cellStyle name="Денежный 2 3 9 5" xfId="1625"/>
    <cellStyle name="Денежный 2 3 9 6" xfId="1626"/>
    <cellStyle name="Денежный 2 3 9 7" xfId="1627"/>
    <cellStyle name="Денежный 2 3 9 8" xfId="1628"/>
    <cellStyle name="Денежный 2 3 9 9" xfId="1629"/>
    <cellStyle name="Денежный 2 30" xfId="1630"/>
    <cellStyle name="Денежный 2 31" xfId="1631"/>
    <cellStyle name="Денежный 2 32" xfId="1632"/>
    <cellStyle name="Денежный 2 33" xfId="1633"/>
    <cellStyle name="Денежный 2 34" xfId="1634"/>
    <cellStyle name="Денежный 2 34 2" xfId="1635"/>
    <cellStyle name="Денежный 2 34 3" xfId="1636"/>
    <cellStyle name="Денежный 2 34 4" xfId="1637"/>
    <cellStyle name="Денежный 2 34 5" xfId="1638"/>
    <cellStyle name="Денежный 2 34 6" xfId="1639"/>
    <cellStyle name="Денежный 2 35" xfId="1640"/>
    <cellStyle name="Денежный 2 35 2" xfId="1641"/>
    <cellStyle name="Денежный 2 35 3" xfId="1642"/>
    <cellStyle name="Денежный 2 35 4" xfId="1643"/>
    <cellStyle name="Денежный 2 35 5" xfId="1644"/>
    <cellStyle name="Денежный 2 35 6" xfId="1645"/>
    <cellStyle name="Денежный 2 36" xfId="1646"/>
    <cellStyle name="Денежный 2 36 2" xfId="1647"/>
    <cellStyle name="Денежный 2 37" xfId="1648"/>
    <cellStyle name="Денежный 2 38" xfId="1649"/>
    <cellStyle name="Денежный 2 39" xfId="1650"/>
    <cellStyle name="Денежный 2 4" xfId="1651"/>
    <cellStyle name="Денежный 2 4 10" xfId="1652"/>
    <cellStyle name="Денежный 2 4 11" xfId="1653"/>
    <cellStyle name="Денежный 2 4 12" xfId="1654"/>
    <cellStyle name="Денежный 2 4 13" xfId="1655"/>
    <cellStyle name="Денежный 2 4 14" xfId="1656"/>
    <cellStyle name="Денежный 2 4 2" xfId="1657"/>
    <cellStyle name="Денежный 2 4 2 2" xfId="1658"/>
    <cellStyle name="Денежный 2 4 2 3" xfId="1659"/>
    <cellStyle name="Денежный 2 4 3" xfId="1660"/>
    <cellStyle name="Денежный 2 4 3 2" xfId="1661"/>
    <cellStyle name="Денежный 2 4 3 3" xfId="1662"/>
    <cellStyle name="Денежный 2 4 4" xfId="1663"/>
    <cellStyle name="Денежный 2 4 5" xfId="1664"/>
    <cellStyle name="Денежный 2 4 6" xfId="1665"/>
    <cellStyle name="Денежный 2 4 7" xfId="1666"/>
    <cellStyle name="Денежный 2 4 8" xfId="1667"/>
    <cellStyle name="Денежный 2 4 9" xfId="1668"/>
    <cellStyle name="Денежный 2 40" xfId="1669"/>
    <cellStyle name="Денежный 2 41" xfId="1670"/>
    <cellStyle name="Денежный 2 42" xfId="1671"/>
    <cellStyle name="Денежный 2 43" xfId="1672"/>
    <cellStyle name="Денежный 2 44" xfId="1673"/>
    <cellStyle name="Денежный 2 44 10" xfId="1674"/>
    <cellStyle name="Денежный 2 44 11" xfId="1675"/>
    <cellStyle name="Денежный 2 44 12" xfId="1676"/>
    <cellStyle name="Денежный 2 44 2" xfId="1677"/>
    <cellStyle name="Денежный 2 44 2 10" xfId="1678"/>
    <cellStyle name="Денежный 2 44 2 11" xfId="1679"/>
    <cellStyle name="Денежный 2 44 2 12" xfId="1680"/>
    <cellStyle name="Денежный 2 44 2 2" xfId="1681"/>
    <cellStyle name="Денежный 2 44 2 2 10" xfId="1682"/>
    <cellStyle name="Денежный 2 44 2 2 2" xfId="1683"/>
    <cellStyle name="Денежный 2 44 2 2 2 2" xfId="1684"/>
    <cellStyle name="Денежный 2 44 2 2 2 2 2" xfId="1685"/>
    <cellStyle name="Денежный 2 44 2 2 2 2 3" xfId="1686"/>
    <cellStyle name="Денежный 2 44 2 2 2 2 4" xfId="1687"/>
    <cellStyle name="Денежный 2 44 2 2 2 2 5" xfId="1688"/>
    <cellStyle name="Денежный 2 44 2 2 2 2 6" xfId="1689"/>
    <cellStyle name="Денежный 2 44 2 2 2 2 7" xfId="1690"/>
    <cellStyle name="Денежный 2 44 2 2 2 2 8" xfId="1691"/>
    <cellStyle name="Денежный 2 44 2 2 2 3" xfId="1692"/>
    <cellStyle name="Денежный 2 44 2 2 2 4" xfId="1693"/>
    <cellStyle name="Денежный 2 44 2 2 2 5" xfId="1694"/>
    <cellStyle name="Денежный 2 44 2 2 2 6" xfId="1695"/>
    <cellStyle name="Денежный 2 44 2 2 2 7" xfId="1696"/>
    <cellStyle name="Денежный 2 44 2 2 2 8" xfId="1697"/>
    <cellStyle name="Денежный 2 44 2 2 3" xfId="1698"/>
    <cellStyle name="Денежный 2 44 2 2 4" xfId="1699"/>
    <cellStyle name="Денежный 2 44 2 2 5" xfId="1700"/>
    <cellStyle name="Денежный 2 44 2 2 6" xfId="1701"/>
    <cellStyle name="Денежный 2 44 2 2 7" xfId="1702"/>
    <cellStyle name="Денежный 2 44 2 2 8" xfId="1703"/>
    <cellStyle name="Денежный 2 44 2 2 9" xfId="1704"/>
    <cellStyle name="Денежный 2 44 2 3" xfId="1705"/>
    <cellStyle name="Денежный 2 44 2 4" xfId="1706"/>
    <cellStyle name="Денежный 2 44 2 5" xfId="1707"/>
    <cellStyle name="Денежный 2 44 2 5 2" xfId="1708"/>
    <cellStyle name="Денежный 2 44 2 5 2 2" xfId="1709"/>
    <cellStyle name="Денежный 2 44 2 5 2 3" xfId="1710"/>
    <cellStyle name="Денежный 2 44 2 5 2 4" xfId="1711"/>
    <cellStyle name="Денежный 2 44 2 5 2 5" xfId="1712"/>
    <cellStyle name="Денежный 2 44 2 5 2 6" xfId="1713"/>
    <cellStyle name="Денежный 2 44 2 5 2 7" xfId="1714"/>
    <cellStyle name="Денежный 2 44 2 5 2 8" xfId="1715"/>
    <cellStyle name="Денежный 2 44 2 5 3" xfId="1716"/>
    <cellStyle name="Денежный 2 44 2 5 4" xfId="1717"/>
    <cellStyle name="Денежный 2 44 2 5 5" xfId="1718"/>
    <cellStyle name="Денежный 2 44 2 5 6" xfId="1719"/>
    <cellStyle name="Денежный 2 44 2 5 7" xfId="1720"/>
    <cellStyle name="Денежный 2 44 2 5 8" xfId="1721"/>
    <cellStyle name="Денежный 2 44 2 6" xfId="1722"/>
    <cellStyle name="Денежный 2 44 2 7" xfId="1723"/>
    <cellStyle name="Денежный 2 44 2 8" xfId="1724"/>
    <cellStyle name="Денежный 2 44 2 9" xfId="1725"/>
    <cellStyle name="Денежный 2 44 3" xfId="1726"/>
    <cellStyle name="Денежный 2 44 3 10" xfId="1727"/>
    <cellStyle name="Денежный 2 44 3 2" xfId="1728"/>
    <cellStyle name="Денежный 2 44 3 2 2" xfId="1729"/>
    <cellStyle name="Денежный 2 44 3 2 2 2" xfId="1730"/>
    <cellStyle name="Денежный 2 44 3 2 2 3" xfId="1731"/>
    <cellStyle name="Денежный 2 44 3 2 2 4" xfId="1732"/>
    <cellStyle name="Денежный 2 44 3 2 2 5" xfId="1733"/>
    <cellStyle name="Денежный 2 44 3 2 2 6" xfId="1734"/>
    <cellStyle name="Денежный 2 44 3 2 2 7" xfId="1735"/>
    <cellStyle name="Денежный 2 44 3 2 2 8" xfId="1736"/>
    <cellStyle name="Денежный 2 44 3 2 3" xfId="1737"/>
    <cellStyle name="Денежный 2 44 3 2 4" xfId="1738"/>
    <cellStyle name="Денежный 2 44 3 2 5" xfId="1739"/>
    <cellStyle name="Денежный 2 44 3 2 6" xfId="1740"/>
    <cellStyle name="Денежный 2 44 3 2 7" xfId="1741"/>
    <cellStyle name="Денежный 2 44 3 2 8" xfId="1742"/>
    <cellStyle name="Денежный 2 44 3 3" xfId="1743"/>
    <cellStyle name="Денежный 2 44 3 4" xfId="1744"/>
    <cellStyle name="Денежный 2 44 3 5" xfId="1745"/>
    <cellStyle name="Денежный 2 44 3 6" xfId="1746"/>
    <cellStyle name="Денежный 2 44 3 7" xfId="1747"/>
    <cellStyle name="Денежный 2 44 3 8" xfId="1748"/>
    <cellStyle name="Денежный 2 44 3 9" xfId="1749"/>
    <cellStyle name="Денежный 2 44 4" xfId="1750"/>
    <cellStyle name="Денежный 2 44 5" xfId="1751"/>
    <cellStyle name="Денежный 2 44 5 2" xfId="1752"/>
    <cellStyle name="Денежный 2 44 5 2 2" xfId="1753"/>
    <cellStyle name="Денежный 2 44 5 2 3" xfId="1754"/>
    <cellStyle name="Денежный 2 44 5 2 4" xfId="1755"/>
    <cellStyle name="Денежный 2 44 5 2 5" xfId="1756"/>
    <cellStyle name="Денежный 2 44 5 2 6" xfId="1757"/>
    <cellStyle name="Денежный 2 44 5 2 7" xfId="1758"/>
    <cellStyle name="Денежный 2 44 5 2 8" xfId="1759"/>
    <cellStyle name="Денежный 2 44 5 3" xfId="1760"/>
    <cellStyle name="Денежный 2 44 5 4" xfId="1761"/>
    <cellStyle name="Денежный 2 44 5 5" xfId="1762"/>
    <cellStyle name="Денежный 2 44 5 6" xfId="1763"/>
    <cellStyle name="Денежный 2 44 5 7" xfId="1764"/>
    <cellStyle name="Денежный 2 44 5 8" xfId="1765"/>
    <cellStyle name="Денежный 2 44 6" xfId="1766"/>
    <cellStyle name="Денежный 2 44 7" xfId="1767"/>
    <cellStyle name="Денежный 2 44 8" xfId="1768"/>
    <cellStyle name="Денежный 2 44 9" xfId="1769"/>
    <cellStyle name="Денежный 2 45" xfId="1770"/>
    <cellStyle name="Денежный 2 45 2" xfId="1771"/>
    <cellStyle name="Денежный 2 45 3" xfId="1772"/>
    <cellStyle name="Денежный 2 45 4" xfId="1773"/>
    <cellStyle name="Денежный 2 45 5" xfId="1774"/>
    <cellStyle name="Денежный 2 45 6" xfId="1775"/>
    <cellStyle name="Денежный 2 46" xfId="1776"/>
    <cellStyle name="Денежный 2 47" xfId="1777"/>
    <cellStyle name="Денежный 2 48" xfId="1778"/>
    <cellStyle name="Денежный 2 49" xfId="1779"/>
    <cellStyle name="Денежный 2 49 10" xfId="1780"/>
    <cellStyle name="Денежный 2 49 2" xfId="1781"/>
    <cellStyle name="Денежный 2 49 2 2" xfId="1782"/>
    <cellStyle name="Денежный 2 49 2 2 2" xfId="1783"/>
    <cellStyle name="Денежный 2 49 2 2 3" xfId="1784"/>
    <cellStyle name="Денежный 2 49 2 2 4" xfId="1785"/>
    <cellStyle name="Денежный 2 49 2 2 5" xfId="1786"/>
    <cellStyle name="Денежный 2 49 2 2 6" xfId="1787"/>
    <cellStyle name="Денежный 2 49 2 2 7" xfId="1788"/>
    <cellStyle name="Денежный 2 49 2 2 8" xfId="1789"/>
    <cellStyle name="Денежный 2 49 2 3" xfId="1790"/>
    <cellStyle name="Денежный 2 49 2 4" xfId="1791"/>
    <cellStyle name="Денежный 2 49 2 5" xfId="1792"/>
    <cellStyle name="Денежный 2 49 2 6" xfId="1793"/>
    <cellStyle name="Денежный 2 49 2 7" xfId="1794"/>
    <cellStyle name="Денежный 2 49 2 8" xfId="1795"/>
    <cellStyle name="Денежный 2 49 3" xfId="1796"/>
    <cellStyle name="Денежный 2 49 4" xfId="1797"/>
    <cellStyle name="Денежный 2 49 5" xfId="1798"/>
    <cellStyle name="Денежный 2 49 6" xfId="1799"/>
    <cellStyle name="Денежный 2 49 7" xfId="1800"/>
    <cellStyle name="Денежный 2 49 8" xfId="1801"/>
    <cellStyle name="Денежный 2 49 9" xfId="1802"/>
    <cellStyle name="Денежный 2 5" xfId="1803"/>
    <cellStyle name="Денежный 2 5 10" xfId="1804"/>
    <cellStyle name="Денежный 2 5 10 2" xfId="1805"/>
    <cellStyle name="Денежный 2 5 11" xfId="1806"/>
    <cellStyle name="Денежный 2 5 12" xfId="1807"/>
    <cellStyle name="Денежный 2 5 13" xfId="1808"/>
    <cellStyle name="Денежный 2 5 2" xfId="1809"/>
    <cellStyle name="Денежный 2 5 2 2" xfId="1810"/>
    <cellStyle name="Денежный 2 5 2 3" xfId="1811"/>
    <cellStyle name="Денежный 2 5 2 4" xfId="1812"/>
    <cellStyle name="Денежный 2 5 2 5" xfId="1813"/>
    <cellStyle name="Денежный 2 5 2 6" xfId="1814"/>
    <cellStyle name="Денежный 2 5 2 7" xfId="1815"/>
    <cellStyle name="Денежный 2 5 2 8" xfId="1816"/>
    <cellStyle name="Денежный 2 5 2 9" xfId="1817"/>
    <cellStyle name="Денежный 2 5 3" xfId="1818"/>
    <cellStyle name="Денежный 2 5 3 2" xfId="1819"/>
    <cellStyle name="Денежный 2 5 3 3" xfId="1820"/>
    <cellStyle name="Денежный 2 5 3 4" xfId="1821"/>
    <cellStyle name="Денежный 2 5 3 5" xfId="1822"/>
    <cellStyle name="Денежный 2 5 3 6" xfId="1823"/>
    <cellStyle name="Денежный 2 5 3 6 2" xfId="1824"/>
    <cellStyle name="Денежный 2 5 3 7" xfId="1825"/>
    <cellStyle name="Денежный 2 5 3 8" xfId="1826"/>
    <cellStyle name="Денежный 2 5 3 9" xfId="1827"/>
    <cellStyle name="Денежный 2 5 4" xfId="1828"/>
    <cellStyle name="Денежный 2 5 4 2" xfId="1829"/>
    <cellStyle name="Денежный 2 5 4 3" xfId="1830"/>
    <cellStyle name="Денежный 2 5 4 4" xfId="1831"/>
    <cellStyle name="Денежный 2 5 4 5" xfId="1832"/>
    <cellStyle name="Денежный 2 5 4 6" xfId="1833"/>
    <cellStyle name="Денежный 2 5 4 7" xfId="1834"/>
    <cellStyle name="Денежный 2 5 4 8" xfId="1835"/>
    <cellStyle name="Денежный 2 5 4 9" xfId="1836"/>
    <cellStyle name="Денежный 2 5 5" xfId="1837"/>
    <cellStyle name="Денежный 2 5 6" xfId="1838"/>
    <cellStyle name="Денежный 2 5 6 2" xfId="1839"/>
    <cellStyle name="Денежный 2 5 6 3" xfId="1840"/>
    <cellStyle name="Денежный 2 5 6 4" xfId="1841"/>
    <cellStyle name="Денежный 2 5 6 5" xfId="1842"/>
    <cellStyle name="Денежный 2 5 6 6" xfId="1843"/>
    <cellStyle name="Денежный 2 5 7" xfId="1844"/>
    <cellStyle name="Денежный 2 5 7 2" xfId="1845"/>
    <cellStyle name="Денежный 2 5 7 3" xfId="1846"/>
    <cellStyle name="Денежный 2 5 7 4" xfId="1847"/>
    <cellStyle name="Денежный 2 5 7 5" xfId="1848"/>
    <cellStyle name="Денежный 2 5 7 6" xfId="1849"/>
    <cellStyle name="Денежный 2 5 8" xfId="1850"/>
    <cellStyle name="Денежный 2 5 9" xfId="1851"/>
    <cellStyle name="Денежный 2 5 9 2" xfId="1852"/>
    <cellStyle name="Денежный 2 50" xfId="1853"/>
    <cellStyle name="Денежный 2 51" xfId="1854"/>
    <cellStyle name="Денежный 2 52" xfId="1855"/>
    <cellStyle name="Денежный 2 53" xfId="1856"/>
    <cellStyle name="Денежный 2 53 2" xfId="1857"/>
    <cellStyle name="Денежный 2 53 2 2" xfId="1858"/>
    <cellStyle name="Денежный 2 53 2 3" xfId="1859"/>
    <cellStyle name="Денежный 2 53 2 4" xfId="1860"/>
    <cellStyle name="Денежный 2 53 2 5" xfId="1861"/>
    <cellStyle name="Денежный 2 53 2 6" xfId="1862"/>
    <cellStyle name="Денежный 2 53 2 7" xfId="1863"/>
    <cellStyle name="Денежный 2 53 2 8" xfId="1864"/>
    <cellStyle name="Денежный 2 53 3" xfId="1865"/>
    <cellStyle name="Денежный 2 53 4" xfId="1866"/>
    <cellStyle name="Денежный 2 53 5" xfId="1867"/>
    <cellStyle name="Денежный 2 53 6" xfId="1868"/>
    <cellStyle name="Денежный 2 53 7" xfId="1869"/>
    <cellStyle name="Денежный 2 53 8" xfId="1870"/>
    <cellStyle name="Денежный 2 54" xfId="1871"/>
    <cellStyle name="Денежный 2 55" xfId="1872"/>
    <cellStyle name="Денежный 2 56" xfId="1873"/>
    <cellStyle name="Денежный 2 57" xfId="1874"/>
    <cellStyle name="Денежный 2 58" xfId="1875"/>
    <cellStyle name="Денежный 2 59" xfId="1876"/>
    <cellStyle name="Денежный 2 6" xfId="1877"/>
    <cellStyle name="Денежный 2 6 2" xfId="1878"/>
    <cellStyle name="Денежный 2 6 3" xfId="1879"/>
    <cellStyle name="Денежный 2 6 4" xfId="1880"/>
    <cellStyle name="Денежный 2 6 5" xfId="1881"/>
    <cellStyle name="Денежный 2 6 6" xfId="1882"/>
    <cellStyle name="Денежный 2 60" xfId="1883"/>
    <cellStyle name="Денежный 2 7" xfId="1884"/>
    <cellStyle name="Денежный 2 7 2" xfId="1885"/>
    <cellStyle name="Денежный 2 7 3" xfId="1886"/>
    <cellStyle name="Денежный 2 7 4" xfId="1887"/>
    <cellStyle name="Денежный 2 7 5" xfId="1888"/>
    <cellStyle name="Денежный 2 7 6" xfId="1889"/>
    <cellStyle name="Денежный 2 8" xfId="1890"/>
    <cellStyle name="Денежный 2 8 2" xfId="1891"/>
    <cellStyle name="Денежный 2 8 3" xfId="1892"/>
    <cellStyle name="Денежный 2 8 4" xfId="1893"/>
    <cellStyle name="Денежный 2 8 5" xfId="1894"/>
    <cellStyle name="Денежный 2 8 6" xfId="1895"/>
    <cellStyle name="Денежный 2 9" xfId="1896"/>
    <cellStyle name="Денежный 2 9 2" xfId="1897"/>
    <cellStyle name="Денежный 2 9 3" xfId="1898"/>
    <cellStyle name="Денежный 2 9 4" xfId="1899"/>
    <cellStyle name="Денежный 2 9 5" xfId="1900"/>
    <cellStyle name="Денежный 2 9 6" xfId="1901"/>
    <cellStyle name="Денежный 2_МЛ" xfId="1902"/>
    <cellStyle name="Денежный 20" xfId="1903"/>
    <cellStyle name="Денежный 20 2" xfId="1904"/>
    <cellStyle name="Денежный 21" xfId="1905"/>
    <cellStyle name="Денежный 22" xfId="1906"/>
    <cellStyle name="Денежный 23" xfId="1907"/>
    <cellStyle name="Денежный 24" xfId="1908"/>
    <cellStyle name="Денежный 24 10" xfId="1909"/>
    <cellStyle name="Денежный 24 11" xfId="1910"/>
    <cellStyle name="Денежный 24 12" xfId="1911"/>
    <cellStyle name="Денежный 24 13" xfId="1912"/>
    <cellStyle name="Денежный 24 14" xfId="1913"/>
    <cellStyle name="Денежный 24 15" xfId="1914"/>
    <cellStyle name="Денежный 24 2" xfId="1915"/>
    <cellStyle name="Денежный 24 2 2" xfId="1916"/>
    <cellStyle name="Денежный 24 2 2 2" xfId="1917"/>
    <cellStyle name="Денежный 24 2 2 3" xfId="1918"/>
    <cellStyle name="Денежный 24 2 2 3 10" xfId="1919"/>
    <cellStyle name="Денежный 24 2 2 3 11" xfId="1920"/>
    <cellStyle name="Денежный 24 2 2 3 12" xfId="1921"/>
    <cellStyle name="Денежный 24 2 2 3 2" xfId="1922"/>
    <cellStyle name="Денежный 24 2 2 3 2 10" xfId="1923"/>
    <cellStyle name="Денежный 24 2 2 3 2 11" xfId="1924"/>
    <cellStyle name="Денежный 24 2 2 3 2 12" xfId="1925"/>
    <cellStyle name="Денежный 24 2 2 3 2 2" xfId="1926"/>
    <cellStyle name="Денежный 24 2 2 3 2 2 10" xfId="1927"/>
    <cellStyle name="Денежный 24 2 2 3 2 2 2" xfId="1928"/>
    <cellStyle name="Денежный 24 2 2 3 2 2 2 2" xfId="1929"/>
    <cellStyle name="Денежный 24 2 2 3 2 2 2 2 2" xfId="1930"/>
    <cellStyle name="Денежный 24 2 2 3 2 2 2 2 3" xfId="1931"/>
    <cellStyle name="Денежный 24 2 2 3 2 2 2 2 4" xfId="1932"/>
    <cellStyle name="Денежный 24 2 2 3 2 2 2 2 5" xfId="1933"/>
    <cellStyle name="Денежный 24 2 2 3 2 2 2 2 6" xfId="1934"/>
    <cellStyle name="Денежный 24 2 2 3 2 2 2 2 7" xfId="1935"/>
    <cellStyle name="Денежный 24 2 2 3 2 2 2 2 8" xfId="1936"/>
    <cellStyle name="Денежный 24 2 2 3 2 2 2 3" xfId="1937"/>
    <cellStyle name="Денежный 24 2 2 3 2 2 2 4" xfId="1938"/>
    <cellStyle name="Денежный 24 2 2 3 2 2 2 5" xfId="1939"/>
    <cellStyle name="Денежный 24 2 2 3 2 2 2 6" xfId="1940"/>
    <cellStyle name="Денежный 24 2 2 3 2 2 2 7" xfId="1941"/>
    <cellStyle name="Денежный 24 2 2 3 2 2 2 8" xfId="1942"/>
    <cellStyle name="Денежный 24 2 2 3 2 2 3" xfId="1943"/>
    <cellStyle name="Денежный 24 2 2 3 2 2 4" xfId="1944"/>
    <cellStyle name="Денежный 24 2 2 3 2 2 5" xfId="1945"/>
    <cellStyle name="Денежный 24 2 2 3 2 2 6" xfId="1946"/>
    <cellStyle name="Денежный 24 2 2 3 2 2 7" xfId="1947"/>
    <cellStyle name="Денежный 24 2 2 3 2 2 8" xfId="1948"/>
    <cellStyle name="Денежный 24 2 2 3 2 2 9" xfId="1949"/>
    <cellStyle name="Денежный 24 2 2 3 2 3" xfId="1950"/>
    <cellStyle name="Денежный 24 2 2 3 2 4" xfId="1951"/>
    <cellStyle name="Денежный 24 2 2 3 2 5" xfId="1952"/>
    <cellStyle name="Денежный 24 2 2 3 2 5 2" xfId="1953"/>
    <cellStyle name="Денежный 24 2 2 3 2 5 2 2" xfId="1954"/>
    <cellStyle name="Денежный 24 2 2 3 2 5 2 3" xfId="1955"/>
    <cellStyle name="Денежный 24 2 2 3 2 5 2 4" xfId="1956"/>
    <cellStyle name="Денежный 24 2 2 3 2 5 2 5" xfId="1957"/>
    <cellStyle name="Денежный 24 2 2 3 2 5 2 6" xfId="1958"/>
    <cellStyle name="Денежный 24 2 2 3 2 5 2 7" xfId="1959"/>
    <cellStyle name="Денежный 24 2 2 3 2 5 2 8" xfId="1960"/>
    <cellStyle name="Денежный 24 2 2 3 2 5 3" xfId="1961"/>
    <cellStyle name="Денежный 24 2 2 3 2 5 4" xfId="1962"/>
    <cellStyle name="Денежный 24 2 2 3 2 5 5" xfId="1963"/>
    <cellStyle name="Денежный 24 2 2 3 2 5 6" xfId="1964"/>
    <cellStyle name="Денежный 24 2 2 3 2 5 7" xfId="1965"/>
    <cellStyle name="Денежный 24 2 2 3 2 5 8" xfId="1966"/>
    <cellStyle name="Денежный 24 2 2 3 2 6" xfId="1967"/>
    <cellStyle name="Денежный 24 2 2 3 2 7" xfId="1968"/>
    <cellStyle name="Денежный 24 2 2 3 2 8" xfId="1969"/>
    <cellStyle name="Денежный 24 2 2 3 2 9" xfId="1970"/>
    <cellStyle name="Денежный 24 2 2 3 3" xfId="1971"/>
    <cellStyle name="Денежный 24 2 2 3 3 10" xfId="1972"/>
    <cellStyle name="Денежный 24 2 2 3 3 2" xfId="1973"/>
    <cellStyle name="Денежный 24 2 2 3 3 2 2" xfId="1974"/>
    <cellStyle name="Денежный 24 2 2 3 3 2 2 2" xfId="1975"/>
    <cellStyle name="Денежный 24 2 2 3 3 2 2 3" xfId="1976"/>
    <cellStyle name="Денежный 24 2 2 3 3 2 2 4" xfId="1977"/>
    <cellStyle name="Денежный 24 2 2 3 3 2 2 5" xfId="1978"/>
    <cellStyle name="Денежный 24 2 2 3 3 2 2 6" xfId="1979"/>
    <cellStyle name="Денежный 24 2 2 3 3 2 2 7" xfId="1980"/>
    <cellStyle name="Денежный 24 2 2 3 3 2 2 8" xfId="1981"/>
    <cellStyle name="Денежный 24 2 2 3 3 2 3" xfId="1982"/>
    <cellStyle name="Денежный 24 2 2 3 3 2 4" xfId="1983"/>
    <cellStyle name="Денежный 24 2 2 3 3 2 5" xfId="1984"/>
    <cellStyle name="Денежный 24 2 2 3 3 2 6" xfId="1985"/>
    <cellStyle name="Денежный 24 2 2 3 3 2 7" xfId="1986"/>
    <cellStyle name="Денежный 24 2 2 3 3 2 8" xfId="1987"/>
    <cellStyle name="Денежный 24 2 2 3 3 3" xfId="1988"/>
    <cellStyle name="Денежный 24 2 2 3 3 4" xfId="1989"/>
    <cellStyle name="Денежный 24 2 2 3 3 5" xfId="1990"/>
    <cellStyle name="Денежный 24 2 2 3 3 6" xfId="1991"/>
    <cellStyle name="Денежный 24 2 2 3 3 7" xfId="1992"/>
    <cellStyle name="Денежный 24 2 2 3 3 8" xfId="1993"/>
    <cellStyle name="Денежный 24 2 2 3 3 9" xfId="1994"/>
    <cellStyle name="Денежный 24 2 2 3 4" xfId="1995"/>
    <cellStyle name="Денежный 24 2 2 3 5" xfId="1996"/>
    <cellStyle name="Денежный 24 2 2 3 5 2" xfId="1997"/>
    <cellStyle name="Денежный 24 2 2 3 5 2 2" xfId="1998"/>
    <cellStyle name="Денежный 24 2 2 3 5 2 3" xfId="1999"/>
    <cellStyle name="Денежный 24 2 2 3 5 2 4" xfId="2000"/>
    <cellStyle name="Денежный 24 2 2 3 5 2 5" xfId="2001"/>
    <cellStyle name="Денежный 24 2 2 3 5 2 6" xfId="2002"/>
    <cellStyle name="Денежный 24 2 2 3 5 2 7" xfId="2003"/>
    <cellStyle name="Денежный 24 2 2 3 5 2 8" xfId="2004"/>
    <cellStyle name="Денежный 24 2 2 3 5 3" xfId="2005"/>
    <cellStyle name="Денежный 24 2 2 3 5 4" xfId="2006"/>
    <cellStyle name="Денежный 24 2 2 3 5 5" xfId="2007"/>
    <cellStyle name="Денежный 24 2 2 3 5 6" xfId="2008"/>
    <cellStyle name="Денежный 24 2 2 3 5 7" xfId="2009"/>
    <cellStyle name="Денежный 24 2 2 3 5 8" xfId="2010"/>
    <cellStyle name="Денежный 24 2 2 3 6" xfId="2011"/>
    <cellStyle name="Денежный 24 2 2 3 7" xfId="2012"/>
    <cellStyle name="Денежный 24 2 2 3 8" xfId="2013"/>
    <cellStyle name="Денежный 24 2 2 3 9" xfId="2014"/>
    <cellStyle name="Денежный 24 2 2 4" xfId="2015"/>
    <cellStyle name="Денежный 24 2 3" xfId="2016"/>
    <cellStyle name="Денежный 24 2 4" xfId="2017"/>
    <cellStyle name="Денежный 24 3" xfId="2018"/>
    <cellStyle name="Денежный 24 3 10" xfId="2019"/>
    <cellStyle name="Денежный 24 3 11" xfId="2020"/>
    <cellStyle name="Денежный 24 3 11 2" xfId="2021"/>
    <cellStyle name="Денежный 24 3 11 2 2" xfId="2022"/>
    <cellStyle name="Денежный 24 3 11 2 3" xfId="2023"/>
    <cellStyle name="Денежный 24 3 11 2 4" xfId="2024"/>
    <cellStyle name="Денежный 24 3 11 2 5" xfId="2025"/>
    <cellStyle name="Денежный 24 3 11 2 6" xfId="2026"/>
    <cellStyle name="Денежный 24 3 11 2 7" xfId="2027"/>
    <cellStyle name="Денежный 24 3 11 2 8" xfId="2028"/>
    <cellStyle name="Денежный 24 3 11 3" xfId="2029"/>
    <cellStyle name="Денежный 24 3 11 4" xfId="2030"/>
    <cellStyle name="Денежный 24 3 11 5" xfId="2031"/>
    <cellStyle name="Денежный 24 3 11 6" xfId="2032"/>
    <cellStyle name="Денежный 24 3 11 7" xfId="2033"/>
    <cellStyle name="Денежный 24 3 11 8" xfId="2034"/>
    <cellStyle name="Денежный 24 3 12" xfId="2035"/>
    <cellStyle name="Денежный 24 3 13" xfId="2036"/>
    <cellStyle name="Денежный 24 3 14" xfId="2037"/>
    <cellStyle name="Денежный 24 3 15" xfId="2038"/>
    <cellStyle name="Денежный 24 3 16" xfId="2039"/>
    <cellStyle name="Денежный 24 3 17" xfId="2040"/>
    <cellStyle name="Денежный 24 3 18" xfId="2041"/>
    <cellStyle name="Денежный 24 3 19" xfId="2042"/>
    <cellStyle name="Денежный 24 3 2" xfId="2043"/>
    <cellStyle name="Денежный 24 3 3" xfId="2044"/>
    <cellStyle name="Денежный 24 3 4" xfId="2045"/>
    <cellStyle name="Денежный 24 3 5" xfId="2046"/>
    <cellStyle name="Денежный 24 3 6" xfId="2047"/>
    <cellStyle name="Денежный 24 3 6 10" xfId="2048"/>
    <cellStyle name="Денежный 24 3 6 11" xfId="2049"/>
    <cellStyle name="Денежный 24 3 6 12" xfId="2050"/>
    <cellStyle name="Денежный 24 3 6 2" xfId="2051"/>
    <cellStyle name="Денежный 24 3 6 2 10" xfId="2052"/>
    <cellStyle name="Денежный 24 3 6 2 11" xfId="2053"/>
    <cellStyle name="Денежный 24 3 6 2 12" xfId="2054"/>
    <cellStyle name="Денежный 24 3 6 2 2" xfId="2055"/>
    <cellStyle name="Денежный 24 3 6 2 2 10" xfId="2056"/>
    <cellStyle name="Денежный 24 3 6 2 2 2" xfId="2057"/>
    <cellStyle name="Денежный 24 3 6 2 2 2 2" xfId="2058"/>
    <cellStyle name="Денежный 24 3 6 2 2 2 2 2" xfId="2059"/>
    <cellStyle name="Денежный 24 3 6 2 2 2 2 3" xfId="2060"/>
    <cellStyle name="Денежный 24 3 6 2 2 2 2 4" xfId="2061"/>
    <cellStyle name="Денежный 24 3 6 2 2 2 2 5" xfId="2062"/>
    <cellStyle name="Денежный 24 3 6 2 2 2 2 6" xfId="2063"/>
    <cellStyle name="Денежный 24 3 6 2 2 2 2 7" xfId="2064"/>
    <cellStyle name="Денежный 24 3 6 2 2 2 2 8" xfId="2065"/>
    <cellStyle name="Денежный 24 3 6 2 2 2 3" xfId="2066"/>
    <cellStyle name="Денежный 24 3 6 2 2 2 4" xfId="2067"/>
    <cellStyle name="Денежный 24 3 6 2 2 2 5" xfId="2068"/>
    <cellStyle name="Денежный 24 3 6 2 2 2 6" xfId="2069"/>
    <cellStyle name="Денежный 24 3 6 2 2 2 7" xfId="2070"/>
    <cellStyle name="Денежный 24 3 6 2 2 2 8" xfId="2071"/>
    <cellStyle name="Денежный 24 3 6 2 2 3" xfId="2072"/>
    <cellStyle name="Денежный 24 3 6 2 2 4" xfId="2073"/>
    <cellStyle name="Денежный 24 3 6 2 2 5" xfId="2074"/>
    <cellStyle name="Денежный 24 3 6 2 2 6" xfId="2075"/>
    <cellStyle name="Денежный 24 3 6 2 2 7" xfId="2076"/>
    <cellStyle name="Денежный 24 3 6 2 2 8" xfId="2077"/>
    <cellStyle name="Денежный 24 3 6 2 2 9" xfId="2078"/>
    <cellStyle name="Денежный 24 3 6 2 3" xfId="2079"/>
    <cellStyle name="Денежный 24 3 6 2 4" xfId="2080"/>
    <cellStyle name="Денежный 24 3 6 2 5" xfId="2081"/>
    <cellStyle name="Денежный 24 3 6 2 5 2" xfId="2082"/>
    <cellStyle name="Денежный 24 3 6 2 5 2 2" xfId="2083"/>
    <cellStyle name="Денежный 24 3 6 2 5 2 3" xfId="2084"/>
    <cellStyle name="Денежный 24 3 6 2 5 2 4" xfId="2085"/>
    <cellStyle name="Денежный 24 3 6 2 5 2 5" xfId="2086"/>
    <cellStyle name="Денежный 24 3 6 2 5 2 6" xfId="2087"/>
    <cellStyle name="Денежный 24 3 6 2 5 2 7" xfId="2088"/>
    <cellStyle name="Денежный 24 3 6 2 5 2 8" xfId="2089"/>
    <cellStyle name="Денежный 24 3 6 2 5 3" xfId="2090"/>
    <cellStyle name="Денежный 24 3 6 2 5 4" xfId="2091"/>
    <cellStyle name="Денежный 24 3 6 2 5 5" xfId="2092"/>
    <cellStyle name="Денежный 24 3 6 2 5 6" xfId="2093"/>
    <cellStyle name="Денежный 24 3 6 2 5 7" xfId="2094"/>
    <cellStyle name="Денежный 24 3 6 2 5 8" xfId="2095"/>
    <cellStyle name="Денежный 24 3 6 2 6" xfId="2096"/>
    <cellStyle name="Денежный 24 3 6 2 7" xfId="2097"/>
    <cellStyle name="Денежный 24 3 6 2 8" xfId="2098"/>
    <cellStyle name="Денежный 24 3 6 2 9" xfId="2099"/>
    <cellStyle name="Денежный 24 3 6 3" xfId="2100"/>
    <cellStyle name="Денежный 24 3 6 3 10" xfId="2101"/>
    <cellStyle name="Денежный 24 3 6 3 2" xfId="2102"/>
    <cellStyle name="Денежный 24 3 6 3 2 2" xfId="2103"/>
    <cellStyle name="Денежный 24 3 6 3 2 2 2" xfId="2104"/>
    <cellStyle name="Денежный 24 3 6 3 2 2 3" xfId="2105"/>
    <cellStyle name="Денежный 24 3 6 3 2 2 4" xfId="2106"/>
    <cellStyle name="Денежный 24 3 6 3 2 2 5" xfId="2107"/>
    <cellStyle name="Денежный 24 3 6 3 2 2 6" xfId="2108"/>
    <cellStyle name="Денежный 24 3 6 3 2 2 7" xfId="2109"/>
    <cellStyle name="Денежный 24 3 6 3 2 2 8" xfId="2110"/>
    <cellStyle name="Денежный 24 3 6 3 2 3" xfId="2111"/>
    <cellStyle name="Денежный 24 3 6 3 2 4" xfId="2112"/>
    <cellStyle name="Денежный 24 3 6 3 2 5" xfId="2113"/>
    <cellStyle name="Денежный 24 3 6 3 2 6" xfId="2114"/>
    <cellStyle name="Денежный 24 3 6 3 2 7" xfId="2115"/>
    <cellStyle name="Денежный 24 3 6 3 2 8" xfId="2116"/>
    <cellStyle name="Денежный 24 3 6 3 3" xfId="2117"/>
    <cellStyle name="Денежный 24 3 6 3 4" xfId="2118"/>
    <cellStyle name="Денежный 24 3 6 3 5" xfId="2119"/>
    <cellStyle name="Денежный 24 3 6 3 6" xfId="2120"/>
    <cellStyle name="Денежный 24 3 6 3 7" xfId="2121"/>
    <cellStyle name="Денежный 24 3 6 3 8" xfId="2122"/>
    <cellStyle name="Денежный 24 3 6 3 9" xfId="2123"/>
    <cellStyle name="Денежный 24 3 6 4" xfId="2124"/>
    <cellStyle name="Денежный 24 3 6 5" xfId="2125"/>
    <cellStyle name="Денежный 24 3 6 5 2" xfId="2126"/>
    <cellStyle name="Денежный 24 3 6 5 2 2" xfId="2127"/>
    <cellStyle name="Денежный 24 3 6 5 2 3" xfId="2128"/>
    <cellStyle name="Денежный 24 3 6 5 2 4" xfId="2129"/>
    <cellStyle name="Денежный 24 3 6 5 2 5" xfId="2130"/>
    <cellStyle name="Денежный 24 3 6 5 2 6" xfId="2131"/>
    <cellStyle name="Денежный 24 3 6 5 2 7" xfId="2132"/>
    <cellStyle name="Денежный 24 3 6 5 2 8" xfId="2133"/>
    <cellStyle name="Денежный 24 3 6 5 3" xfId="2134"/>
    <cellStyle name="Денежный 24 3 6 5 4" xfId="2135"/>
    <cellStyle name="Денежный 24 3 6 5 5" xfId="2136"/>
    <cellStyle name="Денежный 24 3 6 5 6" xfId="2137"/>
    <cellStyle name="Денежный 24 3 6 5 7" xfId="2138"/>
    <cellStyle name="Денежный 24 3 6 5 8" xfId="2139"/>
    <cellStyle name="Денежный 24 3 6 6" xfId="2140"/>
    <cellStyle name="Денежный 24 3 6 7" xfId="2141"/>
    <cellStyle name="Денежный 24 3 6 8" xfId="2142"/>
    <cellStyle name="Денежный 24 3 6 9" xfId="2143"/>
    <cellStyle name="Денежный 24 3 7" xfId="2144"/>
    <cellStyle name="Денежный 24 3 8" xfId="2145"/>
    <cellStyle name="Денежный 24 3 8 10" xfId="2146"/>
    <cellStyle name="Денежный 24 3 8 2" xfId="2147"/>
    <cellStyle name="Денежный 24 3 8 2 2" xfId="2148"/>
    <cellStyle name="Денежный 24 3 8 2 2 2" xfId="2149"/>
    <cellStyle name="Денежный 24 3 8 2 2 3" xfId="2150"/>
    <cellStyle name="Денежный 24 3 8 2 2 4" xfId="2151"/>
    <cellStyle name="Денежный 24 3 8 2 2 5" xfId="2152"/>
    <cellStyle name="Денежный 24 3 8 2 2 6" xfId="2153"/>
    <cellStyle name="Денежный 24 3 8 2 2 7" xfId="2154"/>
    <cellStyle name="Денежный 24 3 8 2 2 8" xfId="2155"/>
    <cellStyle name="Денежный 24 3 8 2 3" xfId="2156"/>
    <cellStyle name="Денежный 24 3 8 2 4" xfId="2157"/>
    <cellStyle name="Денежный 24 3 8 2 5" xfId="2158"/>
    <cellStyle name="Денежный 24 3 8 2 6" xfId="2159"/>
    <cellStyle name="Денежный 24 3 8 2 7" xfId="2160"/>
    <cellStyle name="Денежный 24 3 8 2 8" xfId="2161"/>
    <cellStyle name="Денежный 24 3 8 3" xfId="2162"/>
    <cellStyle name="Денежный 24 3 8 4" xfId="2163"/>
    <cellStyle name="Денежный 24 3 8 5" xfId="2164"/>
    <cellStyle name="Денежный 24 3 8 6" xfId="2165"/>
    <cellStyle name="Денежный 24 3 8 7" xfId="2166"/>
    <cellStyle name="Денежный 24 3 8 8" xfId="2167"/>
    <cellStyle name="Денежный 24 3 8 9" xfId="2168"/>
    <cellStyle name="Денежный 24 3 9" xfId="2169"/>
    <cellStyle name="Денежный 24 4" xfId="2170"/>
    <cellStyle name="Денежный 24 5" xfId="2171"/>
    <cellStyle name="Денежный 24 6" xfId="2172"/>
    <cellStyle name="Денежный 24 7" xfId="2173"/>
    <cellStyle name="Денежный 24 8" xfId="2174"/>
    <cellStyle name="Денежный 24 9" xfId="2175"/>
    <cellStyle name="Денежный 25" xfId="2176"/>
    <cellStyle name="Денежный 26" xfId="2177"/>
    <cellStyle name="Денежный 27" xfId="2178"/>
    <cellStyle name="Денежный 28" xfId="2179"/>
    <cellStyle name="Денежный 29" xfId="2180"/>
    <cellStyle name="Денежный 3" xfId="2181"/>
    <cellStyle name="Денежный 3 10" xfId="2182"/>
    <cellStyle name="Денежный 3 11" xfId="2183"/>
    <cellStyle name="Денежный 3 12" xfId="2184"/>
    <cellStyle name="Денежный 3 13" xfId="2185"/>
    <cellStyle name="Денежный 3 14" xfId="2186"/>
    <cellStyle name="Денежный 3 15" xfId="2187"/>
    <cellStyle name="Денежный 3 15 10" xfId="2188"/>
    <cellStyle name="Денежный 3 15 11" xfId="2189"/>
    <cellStyle name="Денежный 3 15 12" xfId="2190"/>
    <cellStyle name="Денежный 3 15 2" xfId="2191"/>
    <cellStyle name="Денежный 3 15 3" xfId="2192"/>
    <cellStyle name="Денежный 3 15 4" xfId="2193"/>
    <cellStyle name="Денежный 3 15 5" xfId="2194"/>
    <cellStyle name="Денежный 3 15 6" xfId="2195"/>
    <cellStyle name="Денежный 3 15 7" xfId="2196"/>
    <cellStyle name="Денежный 3 15 8" xfId="2197"/>
    <cellStyle name="Денежный 3 15 9" xfId="2198"/>
    <cellStyle name="Денежный 3 2" xfId="2199"/>
    <cellStyle name="Денежный 3 2 2" xfId="2200"/>
    <cellStyle name="Денежный 3 2 2 2" xfId="2201"/>
    <cellStyle name="Денежный 3 2 2 2 2" xfId="2202"/>
    <cellStyle name="Денежный 3 2 2 2 2 2" xfId="2203"/>
    <cellStyle name="Денежный 3 2 2 2 2 3" xfId="2204"/>
    <cellStyle name="Денежный 3 2 2 2 2 4" xfId="2205"/>
    <cellStyle name="Денежный 3 2 2 2 3" xfId="2206"/>
    <cellStyle name="Денежный 3 2 2 2 3 2" xfId="2207"/>
    <cellStyle name="Денежный 3 2 2 2 4" xfId="2208"/>
    <cellStyle name="Денежный 3 2 2 2 5" xfId="2209"/>
    <cellStyle name="Денежный 3 2 2 2 6" xfId="2210"/>
    <cellStyle name="Денежный 3 2 2 2 7" xfId="2211"/>
    <cellStyle name="Денежный 3 2 2 3" xfId="2212"/>
    <cellStyle name="Денежный 3 2 2 4" xfId="2213"/>
    <cellStyle name="Денежный 3 2 2 5" xfId="2214"/>
    <cellStyle name="Денежный 3 2 3" xfId="2215"/>
    <cellStyle name="Денежный 3 2 3 2" xfId="2216"/>
    <cellStyle name="Денежный 3 2 3 3" xfId="2217"/>
    <cellStyle name="Денежный 3 2 4" xfId="2218"/>
    <cellStyle name="Денежный 3 2 5" xfId="2219"/>
    <cellStyle name="Денежный 3 2_1443_germes-27.07.2014 финал" xfId="2220"/>
    <cellStyle name="Денежный 3 3" xfId="2221"/>
    <cellStyle name="Денежный 3 3 2" xfId="2222"/>
    <cellStyle name="Денежный 3 3 3" xfId="2223"/>
    <cellStyle name="Денежный 3 3 3 2" xfId="2224"/>
    <cellStyle name="Денежный 3 3 3 2 2" xfId="2225"/>
    <cellStyle name="Денежный 3 3 3 2 3" xfId="2226"/>
    <cellStyle name="Денежный 3 3 3 2 4" xfId="2227"/>
    <cellStyle name="Денежный 3 3 3 3" xfId="2228"/>
    <cellStyle name="Денежный 3 3 3 4" xfId="2229"/>
    <cellStyle name="Денежный 3 3 3 5" xfId="2230"/>
    <cellStyle name="Денежный 3 3 3 6" xfId="2231"/>
    <cellStyle name="Денежный 3 3 3 7" xfId="2232"/>
    <cellStyle name="Денежный 3 3 4" xfId="2233"/>
    <cellStyle name="Денежный 3 4" xfId="2234"/>
    <cellStyle name="Денежный 3 4 2" xfId="2235"/>
    <cellStyle name="Денежный 3 4 3" xfId="2236"/>
    <cellStyle name="Денежный 3 4 3 2" xfId="2237"/>
    <cellStyle name="Денежный 3 4 3 2 2" xfId="2238"/>
    <cellStyle name="Денежный 3 4 3 2 3" xfId="2239"/>
    <cellStyle name="Денежный 3 4 3 2 4" xfId="2240"/>
    <cellStyle name="Денежный 3 4 3 3" xfId="2241"/>
    <cellStyle name="Денежный 3 4 3 4" xfId="2242"/>
    <cellStyle name="Денежный 3 4 3 5" xfId="2243"/>
    <cellStyle name="Денежный 3 4 3 6" xfId="2244"/>
    <cellStyle name="Денежный 3 4 3 7" xfId="2245"/>
    <cellStyle name="Денежный 3 5" xfId="2246"/>
    <cellStyle name="Денежный 3 5 2" xfId="2247"/>
    <cellStyle name="Денежный 3 5 3" xfId="2248"/>
    <cellStyle name="Денежный 3 5 4" xfId="2249"/>
    <cellStyle name="Денежный 3 5 5" xfId="2250"/>
    <cellStyle name="Денежный 3 5 6" xfId="2251"/>
    <cellStyle name="Денежный 3 6" xfId="2252"/>
    <cellStyle name="Денежный 3 6 2" xfId="2253"/>
    <cellStyle name="Денежный 3 6 2 2" xfId="2254"/>
    <cellStyle name="Денежный 3 6 2 2 2" xfId="2255"/>
    <cellStyle name="Денежный 3 6 2 2 3" xfId="2256"/>
    <cellStyle name="Денежный 3 6 2 2 4" xfId="2257"/>
    <cellStyle name="Денежный 3 6 2 3" xfId="2258"/>
    <cellStyle name="Денежный 3 6 2 4" xfId="2259"/>
    <cellStyle name="Денежный 3 6 2 5" xfId="2260"/>
    <cellStyle name="Денежный 3 6 2 6" xfId="2261"/>
    <cellStyle name="Денежный 3 6 2 7" xfId="2262"/>
    <cellStyle name="Денежный 3 6 3" xfId="2263"/>
    <cellStyle name="Денежный 3 7" xfId="2264"/>
    <cellStyle name="Денежный 3 8" xfId="2265"/>
    <cellStyle name="Денежный 3 8 10" xfId="2266"/>
    <cellStyle name="Денежный 3 8 2" xfId="2267"/>
    <cellStyle name="Денежный 3 8 3" xfId="2268"/>
    <cellStyle name="Денежный 3 8 4" xfId="2269"/>
    <cellStyle name="Денежный 3 8 5" xfId="2270"/>
    <cellStyle name="Денежный 3 8 5 2" xfId="2271"/>
    <cellStyle name="Денежный 3 8 5 3" xfId="2272"/>
    <cellStyle name="Денежный 3 8 5 4" xfId="2273"/>
    <cellStyle name="Денежный 3 8 6" xfId="2274"/>
    <cellStyle name="Денежный 3 8 7" xfId="2275"/>
    <cellStyle name="Денежный 3 8 8" xfId="2276"/>
    <cellStyle name="Денежный 3 8 9" xfId="2277"/>
    <cellStyle name="Денежный 3 9" xfId="2278"/>
    <cellStyle name="Денежный 3_1443_germes-27.07.2014 финал" xfId="2279"/>
    <cellStyle name="Денежный 30" xfId="2280"/>
    <cellStyle name="Денежный 31" xfId="2281"/>
    <cellStyle name="Денежный 32" xfId="2282"/>
    <cellStyle name="Денежный 32 2" xfId="2283"/>
    <cellStyle name="Денежный 33" xfId="2284"/>
    <cellStyle name="Денежный 34" xfId="2285"/>
    <cellStyle name="Денежный 35" xfId="2286"/>
    <cellStyle name="Денежный 36" xfId="2287"/>
    <cellStyle name="Денежный 37" xfId="2288"/>
    <cellStyle name="Денежный 38" xfId="2289"/>
    <cellStyle name="Денежный 39" xfId="2290"/>
    <cellStyle name="Денежный 4" xfId="2291"/>
    <cellStyle name="Денежный 4 10" xfId="2292"/>
    <cellStyle name="Денежный 4 11" xfId="2293"/>
    <cellStyle name="Денежный 4 12" xfId="2294"/>
    <cellStyle name="Денежный 4 13" xfId="2295"/>
    <cellStyle name="Денежный 4 13 2" xfId="2296"/>
    <cellStyle name="Денежный 4 13 3" xfId="2297"/>
    <cellStyle name="Денежный 4 13 4" xfId="2298"/>
    <cellStyle name="Денежный 4 14" xfId="2299"/>
    <cellStyle name="Денежный 4 14 10" xfId="2300"/>
    <cellStyle name="Денежный 4 14 11" xfId="2301"/>
    <cellStyle name="Денежный 4 14 12" xfId="2302"/>
    <cellStyle name="Денежный 4 14 2" xfId="2303"/>
    <cellStyle name="Денежный 4 14 2 2" xfId="2304"/>
    <cellStyle name="Денежный 4 14 2 2 2" xfId="2305"/>
    <cellStyle name="Денежный 4 14 2 2 3" xfId="2306"/>
    <cellStyle name="Денежный 4 14 2 2 4" xfId="2307"/>
    <cellStyle name="Денежный 4 14 2 3" xfId="2308"/>
    <cellStyle name="Денежный 4 14 2 4" xfId="2309"/>
    <cellStyle name="Денежный 4 14 2 5" xfId="2310"/>
    <cellStyle name="Денежный 4 14 2 6" xfId="2311"/>
    <cellStyle name="Денежный 4 14 2 7" xfId="2312"/>
    <cellStyle name="Денежный 4 14 3" xfId="2313"/>
    <cellStyle name="Денежный 4 14 3 2" xfId="2314"/>
    <cellStyle name="Денежный 4 14 3 2 2" xfId="2315"/>
    <cellStyle name="Денежный 4 14 3 2 3" xfId="2316"/>
    <cellStyle name="Денежный 4 14 3 2 4" xfId="2317"/>
    <cellStyle name="Денежный 4 14 3 3" xfId="2318"/>
    <cellStyle name="Денежный 4 14 3 4" xfId="2319"/>
    <cellStyle name="Денежный 4 14 3 5" xfId="2320"/>
    <cellStyle name="Денежный 4 14 3 6" xfId="2321"/>
    <cellStyle name="Денежный 4 14 3 7" xfId="2322"/>
    <cellStyle name="Денежный 4 14 4" xfId="2323"/>
    <cellStyle name="Денежный 4 14 4 2" xfId="2324"/>
    <cellStyle name="Денежный 4 14 4 2 2" xfId="2325"/>
    <cellStyle name="Денежный 4 14 4 2 3" xfId="2326"/>
    <cellStyle name="Денежный 4 14 4 2 4" xfId="2327"/>
    <cellStyle name="Денежный 4 14 4 3" xfId="2328"/>
    <cellStyle name="Денежный 4 14 4 4" xfId="2329"/>
    <cellStyle name="Денежный 4 14 4 5" xfId="2330"/>
    <cellStyle name="Денежный 4 14 4 6" xfId="2331"/>
    <cellStyle name="Денежный 4 14 4 7" xfId="2332"/>
    <cellStyle name="Денежный 4 14 5" xfId="2333"/>
    <cellStyle name="Денежный 4 14 5 2" xfId="2334"/>
    <cellStyle name="Денежный 4 14 5 2 2" xfId="2335"/>
    <cellStyle name="Денежный 4 14 5 2 3" xfId="2336"/>
    <cellStyle name="Денежный 4 14 5 2 4" xfId="2337"/>
    <cellStyle name="Денежный 4 14 5 3" xfId="2338"/>
    <cellStyle name="Денежный 4 14 5 4" xfId="2339"/>
    <cellStyle name="Денежный 4 14 5 5" xfId="2340"/>
    <cellStyle name="Денежный 4 14 5 6" xfId="2341"/>
    <cellStyle name="Денежный 4 14 5 7" xfId="2342"/>
    <cellStyle name="Денежный 4 14 6" xfId="2343"/>
    <cellStyle name="Денежный 4 14 6 2" xfId="2344"/>
    <cellStyle name="Денежный 4 14 6 2 2" xfId="2345"/>
    <cellStyle name="Денежный 4 14 6 2 3" xfId="2346"/>
    <cellStyle name="Денежный 4 14 6 2 4" xfId="2347"/>
    <cellStyle name="Денежный 4 14 6 3" xfId="2348"/>
    <cellStyle name="Денежный 4 14 6 4" xfId="2349"/>
    <cellStyle name="Денежный 4 14 6 5" xfId="2350"/>
    <cellStyle name="Денежный 4 14 6 6" xfId="2351"/>
    <cellStyle name="Денежный 4 14 6 7" xfId="2352"/>
    <cellStyle name="Денежный 4 14 7" xfId="2353"/>
    <cellStyle name="Денежный 4 14 7 2" xfId="2354"/>
    <cellStyle name="Денежный 4 14 7 2 2" xfId="2355"/>
    <cellStyle name="Денежный 4 14 7 3" xfId="2356"/>
    <cellStyle name="Денежный 4 14 7 4" xfId="2357"/>
    <cellStyle name="Денежный 4 14 8" xfId="2358"/>
    <cellStyle name="Денежный 4 14 9" xfId="2359"/>
    <cellStyle name="Денежный 4 15" xfId="2360"/>
    <cellStyle name="Денежный 4 15 2" xfId="2361"/>
    <cellStyle name="Денежный 4 15 2 2" xfId="2362"/>
    <cellStyle name="Денежный 4 15 3" xfId="2363"/>
    <cellStyle name="Денежный 4 16" xfId="2364"/>
    <cellStyle name="Денежный 4 16 2" xfId="2365"/>
    <cellStyle name="Денежный 4 2" xfId="2366"/>
    <cellStyle name="Денежный 4 2 2" xfId="2367"/>
    <cellStyle name="Денежный 4 2 3" xfId="2368"/>
    <cellStyle name="Денежный 4 2 4" xfId="2369"/>
    <cellStyle name="Денежный 4 3" xfId="2370"/>
    <cellStyle name="Денежный 4 3 2" xfId="2371"/>
    <cellStyle name="Денежный 4 3 3" xfId="2372"/>
    <cellStyle name="Денежный 4 3 3 2" xfId="2373"/>
    <cellStyle name="Денежный 4 3 3 3" xfId="2374"/>
    <cellStyle name="Денежный 4 3 3 4" xfId="2375"/>
    <cellStyle name="Денежный 4 3 4" xfId="2376"/>
    <cellStyle name="Денежный 4 3 5" xfId="2377"/>
    <cellStyle name="Денежный 4 3 6" xfId="2378"/>
    <cellStyle name="Денежный 4 3 7" xfId="2379"/>
    <cellStyle name="Денежный 4 3 8" xfId="2380"/>
    <cellStyle name="Денежный 4 3 9" xfId="2381"/>
    <cellStyle name="Денежный 4 4" xfId="2382"/>
    <cellStyle name="Денежный 4 4 2" xfId="2383"/>
    <cellStyle name="Денежный 4 5" xfId="2384"/>
    <cellStyle name="Денежный 4 5 2" xfId="2385"/>
    <cellStyle name="Денежный 4 5 2 2" xfId="2386"/>
    <cellStyle name="Денежный 4 5 2 2 2" xfId="2387"/>
    <cellStyle name="Денежный 4 5 2 2 3" xfId="2388"/>
    <cellStyle name="Денежный 4 5 2 2 4" xfId="2389"/>
    <cellStyle name="Денежный 4 5 2 3" xfId="2390"/>
    <cellStyle name="Денежный 4 5 2 4" xfId="2391"/>
    <cellStyle name="Денежный 4 5 2 5" xfId="2392"/>
    <cellStyle name="Денежный 4 5 2 6" xfId="2393"/>
    <cellStyle name="Денежный 4 5 2 7" xfId="2394"/>
    <cellStyle name="Денежный 4 6" xfId="2395"/>
    <cellStyle name="Денежный 4 7" xfId="2396"/>
    <cellStyle name="Денежный 4 8" xfId="2397"/>
    <cellStyle name="Денежный 4 9" xfId="2398"/>
    <cellStyle name="Денежный 4_МЛ" xfId="2399"/>
    <cellStyle name="Денежный 40" xfId="2400"/>
    <cellStyle name="Денежный 41" xfId="2401"/>
    <cellStyle name="Денежный 42" xfId="2402"/>
    <cellStyle name="Денежный 43" xfId="2403"/>
    <cellStyle name="Денежный 44" xfId="2404"/>
    <cellStyle name="Денежный 45" xfId="2405"/>
    <cellStyle name="Денежный 46" xfId="2406"/>
    <cellStyle name="Денежный 47" xfId="2407"/>
    <cellStyle name="Денежный 48" xfId="2408"/>
    <cellStyle name="Денежный 49" xfId="2409"/>
    <cellStyle name="Денежный 5" xfId="2410"/>
    <cellStyle name="Денежный 5 2" xfId="2411"/>
    <cellStyle name="Денежный 5 2 2" xfId="2412"/>
    <cellStyle name="Денежный 5 2 3" xfId="2413"/>
    <cellStyle name="Денежный 5 2 4" xfId="2414"/>
    <cellStyle name="Денежный 5 3" xfId="2415"/>
    <cellStyle name="Денежный 5 3 2" xfId="2416"/>
    <cellStyle name="Денежный 5 4" xfId="2417"/>
    <cellStyle name="Денежный 5 5" xfId="2418"/>
    <cellStyle name="Денежный 5 5 2" xfId="2419"/>
    <cellStyle name="Денежный 5 5 3" xfId="2420"/>
    <cellStyle name="Денежный 5 5 4" xfId="2421"/>
    <cellStyle name="Денежный 5 6" xfId="2422"/>
    <cellStyle name="Денежный 5 7" xfId="2423"/>
    <cellStyle name="Денежный 50" xfId="2424"/>
    <cellStyle name="Денежный 51" xfId="2425"/>
    <cellStyle name="Денежный 52" xfId="2426"/>
    <cellStyle name="Денежный 53" xfId="2427"/>
    <cellStyle name="Денежный 54" xfId="2428"/>
    <cellStyle name="Денежный 55" xfId="2429"/>
    <cellStyle name="Денежный 56" xfId="2430"/>
    <cellStyle name="Денежный 57" xfId="2431"/>
    <cellStyle name="Денежный 58" xfId="2432"/>
    <cellStyle name="Денежный 59" xfId="2433"/>
    <cellStyle name="Денежный 6" xfId="2434"/>
    <cellStyle name="Денежный 6 10" xfId="2435"/>
    <cellStyle name="Денежный 6 11" xfId="2436"/>
    <cellStyle name="Денежный 6 2" xfId="2437"/>
    <cellStyle name="Денежный 6 2 2" xfId="2438"/>
    <cellStyle name="Денежный 6 2 3" xfId="2439"/>
    <cellStyle name="Денежный 6 2 4" xfId="2440"/>
    <cellStyle name="Денежный 6 3" xfId="2441"/>
    <cellStyle name="Денежный 6 3 2" xfId="2442"/>
    <cellStyle name="Денежный 6 3 3" xfId="2443"/>
    <cellStyle name="Денежный 6 4" xfId="2444"/>
    <cellStyle name="Денежный 6 4 2" xfId="2445"/>
    <cellStyle name="Денежный 6 4 3" xfId="2446"/>
    <cellStyle name="Денежный 6 5" xfId="2447"/>
    <cellStyle name="Денежный 6 5 2" xfId="2448"/>
    <cellStyle name="Денежный 6 5 3" xfId="2449"/>
    <cellStyle name="Денежный 6 5 4" xfId="2450"/>
    <cellStyle name="Денежный 6 6" xfId="2451"/>
    <cellStyle name="Денежный 6 7" xfId="2452"/>
    <cellStyle name="Денежный 6 7 10" xfId="2453"/>
    <cellStyle name="Денежный 6 7 10 10" xfId="2454"/>
    <cellStyle name="Денежный 6 7 10 2" xfId="2455"/>
    <cellStyle name="Денежный 6 7 10 2 2" xfId="2456"/>
    <cellStyle name="Денежный 6 7 10 2 2 2" xfId="2457"/>
    <cellStyle name="Денежный 6 7 10 2 2 3" xfId="2458"/>
    <cellStyle name="Денежный 6 7 10 2 2 4" xfId="2459"/>
    <cellStyle name="Денежный 6 7 10 2 2 5" xfId="2460"/>
    <cellStyle name="Денежный 6 7 10 2 2 6" xfId="2461"/>
    <cellStyle name="Денежный 6 7 10 2 2 7" xfId="2462"/>
    <cellStyle name="Денежный 6 7 10 2 2 8" xfId="2463"/>
    <cellStyle name="Денежный 6 7 10 2 3" xfId="2464"/>
    <cellStyle name="Денежный 6 7 10 2 4" xfId="2465"/>
    <cellStyle name="Денежный 6 7 10 2 5" xfId="2466"/>
    <cellStyle name="Денежный 6 7 10 2 6" xfId="2467"/>
    <cellStyle name="Денежный 6 7 10 2 7" xfId="2468"/>
    <cellStyle name="Денежный 6 7 10 2 8" xfId="2469"/>
    <cellStyle name="Денежный 6 7 10 3" xfId="2470"/>
    <cellStyle name="Денежный 6 7 10 4" xfId="2471"/>
    <cellStyle name="Денежный 6 7 10 5" xfId="2472"/>
    <cellStyle name="Денежный 6 7 10 6" xfId="2473"/>
    <cellStyle name="Денежный 6 7 10 7" xfId="2474"/>
    <cellStyle name="Денежный 6 7 10 8" xfId="2475"/>
    <cellStyle name="Денежный 6 7 10 9" xfId="2476"/>
    <cellStyle name="Денежный 6 7 11" xfId="2477"/>
    <cellStyle name="Денежный 6 7 12" xfId="2478"/>
    <cellStyle name="Денежный 6 7 13" xfId="2479"/>
    <cellStyle name="Денежный 6 7 13 2" xfId="2480"/>
    <cellStyle name="Денежный 6 7 13 2 2" xfId="2481"/>
    <cellStyle name="Денежный 6 7 13 2 3" xfId="2482"/>
    <cellStyle name="Денежный 6 7 13 2 4" xfId="2483"/>
    <cellStyle name="Денежный 6 7 13 2 5" xfId="2484"/>
    <cellStyle name="Денежный 6 7 13 2 6" xfId="2485"/>
    <cellStyle name="Денежный 6 7 13 2 7" xfId="2486"/>
    <cellStyle name="Денежный 6 7 13 2 8" xfId="2487"/>
    <cellStyle name="Денежный 6 7 13 3" xfId="2488"/>
    <cellStyle name="Денежный 6 7 13 4" xfId="2489"/>
    <cellStyle name="Денежный 6 7 13 5" xfId="2490"/>
    <cellStyle name="Денежный 6 7 13 6" xfId="2491"/>
    <cellStyle name="Денежный 6 7 13 7" xfId="2492"/>
    <cellStyle name="Денежный 6 7 13 8" xfId="2493"/>
    <cellStyle name="Денежный 6 7 14" xfId="2494"/>
    <cellStyle name="Денежный 6 7 15" xfId="2495"/>
    <cellStyle name="Денежный 6 7 16" xfId="2496"/>
    <cellStyle name="Денежный 6 7 17" xfId="2497"/>
    <cellStyle name="Денежный 6 7 18" xfId="2498"/>
    <cellStyle name="Денежный 6 7 19" xfId="2499"/>
    <cellStyle name="Денежный 6 7 2" xfId="2500"/>
    <cellStyle name="Денежный 6 7 20" xfId="2501"/>
    <cellStyle name="Денежный 6 7 3" xfId="2502"/>
    <cellStyle name="Денежный 6 7 4" xfId="2503"/>
    <cellStyle name="Денежный 6 7 5" xfId="2504"/>
    <cellStyle name="Денежный 6 7 6" xfId="2505"/>
    <cellStyle name="Денежный 6 7 7" xfId="2506"/>
    <cellStyle name="Денежный 6 7 7 10" xfId="2507"/>
    <cellStyle name="Денежный 6 7 7 11" xfId="2508"/>
    <cellStyle name="Денежный 6 7 7 12" xfId="2509"/>
    <cellStyle name="Денежный 6 7 7 2" xfId="2510"/>
    <cellStyle name="Денежный 6 7 7 2 10" xfId="2511"/>
    <cellStyle name="Денежный 6 7 7 2 11" xfId="2512"/>
    <cellStyle name="Денежный 6 7 7 2 12" xfId="2513"/>
    <cellStyle name="Денежный 6 7 7 2 2" xfId="2514"/>
    <cellStyle name="Денежный 6 7 7 2 2 10" xfId="2515"/>
    <cellStyle name="Денежный 6 7 7 2 2 2" xfId="2516"/>
    <cellStyle name="Денежный 6 7 7 2 2 2 2" xfId="2517"/>
    <cellStyle name="Денежный 6 7 7 2 2 2 2 2" xfId="2518"/>
    <cellStyle name="Денежный 6 7 7 2 2 2 2 3" xfId="2519"/>
    <cellStyle name="Денежный 6 7 7 2 2 2 2 4" xfId="2520"/>
    <cellStyle name="Денежный 6 7 7 2 2 2 2 5" xfId="2521"/>
    <cellStyle name="Денежный 6 7 7 2 2 2 2 6" xfId="2522"/>
    <cellStyle name="Денежный 6 7 7 2 2 2 2 7" xfId="2523"/>
    <cellStyle name="Денежный 6 7 7 2 2 2 2 8" xfId="2524"/>
    <cellStyle name="Денежный 6 7 7 2 2 2 3" xfId="2525"/>
    <cellStyle name="Денежный 6 7 7 2 2 2 4" xfId="2526"/>
    <cellStyle name="Денежный 6 7 7 2 2 2 5" xfId="2527"/>
    <cellStyle name="Денежный 6 7 7 2 2 2 6" xfId="2528"/>
    <cellStyle name="Денежный 6 7 7 2 2 2 7" xfId="2529"/>
    <cellStyle name="Денежный 6 7 7 2 2 2 8" xfId="2530"/>
    <cellStyle name="Денежный 6 7 7 2 2 3" xfId="2531"/>
    <cellStyle name="Денежный 6 7 7 2 2 4" xfId="2532"/>
    <cellStyle name="Денежный 6 7 7 2 2 5" xfId="2533"/>
    <cellStyle name="Денежный 6 7 7 2 2 6" xfId="2534"/>
    <cellStyle name="Денежный 6 7 7 2 2 7" xfId="2535"/>
    <cellStyle name="Денежный 6 7 7 2 2 8" xfId="2536"/>
    <cellStyle name="Денежный 6 7 7 2 2 9" xfId="2537"/>
    <cellStyle name="Денежный 6 7 7 2 3" xfId="2538"/>
    <cellStyle name="Денежный 6 7 7 2 4" xfId="2539"/>
    <cellStyle name="Денежный 6 7 7 2 5" xfId="2540"/>
    <cellStyle name="Денежный 6 7 7 2 5 2" xfId="2541"/>
    <cellStyle name="Денежный 6 7 7 2 5 2 2" xfId="2542"/>
    <cellStyle name="Денежный 6 7 7 2 5 2 3" xfId="2543"/>
    <cellStyle name="Денежный 6 7 7 2 5 2 4" xfId="2544"/>
    <cellStyle name="Денежный 6 7 7 2 5 2 5" xfId="2545"/>
    <cellStyle name="Денежный 6 7 7 2 5 2 6" xfId="2546"/>
    <cellStyle name="Денежный 6 7 7 2 5 2 7" xfId="2547"/>
    <cellStyle name="Денежный 6 7 7 2 5 2 8" xfId="2548"/>
    <cellStyle name="Денежный 6 7 7 2 5 3" xfId="2549"/>
    <cellStyle name="Денежный 6 7 7 2 5 4" xfId="2550"/>
    <cellStyle name="Денежный 6 7 7 2 5 5" xfId="2551"/>
    <cellStyle name="Денежный 6 7 7 2 5 6" xfId="2552"/>
    <cellStyle name="Денежный 6 7 7 2 5 7" xfId="2553"/>
    <cellStyle name="Денежный 6 7 7 2 5 8" xfId="2554"/>
    <cellStyle name="Денежный 6 7 7 2 6" xfId="2555"/>
    <cellStyle name="Денежный 6 7 7 2 7" xfId="2556"/>
    <cellStyle name="Денежный 6 7 7 2 8" xfId="2557"/>
    <cellStyle name="Денежный 6 7 7 2 9" xfId="2558"/>
    <cellStyle name="Денежный 6 7 7 3" xfId="2559"/>
    <cellStyle name="Денежный 6 7 7 3 10" xfId="2560"/>
    <cellStyle name="Денежный 6 7 7 3 2" xfId="2561"/>
    <cellStyle name="Денежный 6 7 7 3 2 2" xfId="2562"/>
    <cellStyle name="Денежный 6 7 7 3 2 2 2" xfId="2563"/>
    <cellStyle name="Денежный 6 7 7 3 2 2 3" xfId="2564"/>
    <cellStyle name="Денежный 6 7 7 3 2 2 4" xfId="2565"/>
    <cellStyle name="Денежный 6 7 7 3 2 2 5" xfId="2566"/>
    <cellStyle name="Денежный 6 7 7 3 2 2 6" xfId="2567"/>
    <cellStyle name="Денежный 6 7 7 3 2 2 7" xfId="2568"/>
    <cellStyle name="Денежный 6 7 7 3 2 2 8" xfId="2569"/>
    <cellStyle name="Денежный 6 7 7 3 2 3" xfId="2570"/>
    <cellStyle name="Денежный 6 7 7 3 2 4" xfId="2571"/>
    <cellStyle name="Денежный 6 7 7 3 2 5" xfId="2572"/>
    <cellStyle name="Денежный 6 7 7 3 2 6" xfId="2573"/>
    <cellStyle name="Денежный 6 7 7 3 2 7" xfId="2574"/>
    <cellStyle name="Денежный 6 7 7 3 2 8" xfId="2575"/>
    <cellStyle name="Денежный 6 7 7 3 3" xfId="2576"/>
    <cellStyle name="Денежный 6 7 7 3 4" xfId="2577"/>
    <cellStyle name="Денежный 6 7 7 3 5" xfId="2578"/>
    <cellStyle name="Денежный 6 7 7 3 6" xfId="2579"/>
    <cellStyle name="Денежный 6 7 7 3 7" xfId="2580"/>
    <cellStyle name="Денежный 6 7 7 3 8" xfId="2581"/>
    <cellStyle name="Денежный 6 7 7 3 9" xfId="2582"/>
    <cellStyle name="Денежный 6 7 7 4" xfId="2583"/>
    <cellStyle name="Денежный 6 7 7 5" xfId="2584"/>
    <cellStyle name="Денежный 6 7 7 5 2" xfId="2585"/>
    <cellStyle name="Денежный 6 7 7 5 2 2" xfId="2586"/>
    <cellStyle name="Денежный 6 7 7 5 2 3" xfId="2587"/>
    <cellStyle name="Денежный 6 7 7 5 2 4" xfId="2588"/>
    <cellStyle name="Денежный 6 7 7 5 2 5" xfId="2589"/>
    <cellStyle name="Денежный 6 7 7 5 2 6" xfId="2590"/>
    <cellStyle name="Денежный 6 7 7 5 2 7" xfId="2591"/>
    <cellStyle name="Денежный 6 7 7 5 2 8" xfId="2592"/>
    <cellStyle name="Денежный 6 7 7 5 3" xfId="2593"/>
    <cellStyle name="Денежный 6 7 7 5 4" xfId="2594"/>
    <cellStyle name="Денежный 6 7 7 5 5" xfId="2595"/>
    <cellStyle name="Денежный 6 7 7 5 6" xfId="2596"/>
    <cellStyle name="Денежный 6 7 7 5 7" xfId="2597"/>
    <cellStyle name="Денежный 6 7 7 5 8" xfId="2598"/>
    <cellStyle name="Денежный 6 7 7 6" xfId="2599"/>
    <cellStyle name="Денежный 6 7 7 7" xfId="2600"/>
    <cellStyle name="Денежный 6 7 7 8" xfId="2601"/>
    <cellStyle name="Денежный 6 7 7 9" xfId="2602"/>
    <cellStyle name="Денежный 6 7 8" xfId="2603"/>
    <cellStyle name="Денежный 6 7 9" xfId="2604"/>
    <cellStyle name="Денежный 6 8" xfId="2605"/>
    <cellStyle name="Денежный 6 8 2" xfId="2606"/>
    <cellStyle name="Денежный 6 8 3" xfId="2607"/>
    <cellStyle name="Денежный 6 8 4" xfId="2608"/>
    <cellStyle name="Денежный 6 9" xfId="2609"/>
    <cellStyle name="Денежный 60" xfId="2610"/>
    <cellStyle name="Денежный 61" xfId="2611"/>
    <cellStyle name="Денежный 62" xfId="2612"/>
    <cellStyle name="Денежный 63" xfId="2613"/>
    <cellStyle name="Денежный 64" xfId="2614"/>
    <cellStyle name="Денежный 65" xfId="2615"/>
    <cellStyle name="Денежный 66" xfId="2616"/>
    <cellStyle name="Денежный 67" xfId="2617"/>
    <cellStyle name="Денежный 68" xfId="2618"/>
    <cellStyle name="Денежный 69" xfId="2619"/>
    <cellStyle name="Денежный 7" xfId="2620"/>
    <cellStyle name="Денежный 7 2" xfId="2621"/>
    <cellStyle name="Денежный 7 2 2" xfId="2622"/>
    <cellStyle name="Денежный 7 2 3" xfId="2623"/>
    <cellStyle name="Денежный 7 2 4" xfId="2624"/>
    <cellStyle name="Денежный 7 3" xfId="2625"/>
    <cellStyle name="Денежный 7 4" xfId="2626"/>
    <cellStyle name="Денежный 7 5" xfId="2627"/>
    <cellStyle name="Денежный 7 5 2" xfId="2628"/>
    <cellStyle name="Денежный 7 5 3" xfId="2629"/>
    <cellStyle name="Денежный 7 5 4" xfId="2630"/>
    <cellStyle name="Денежный 7 6" xfId="2631"/>
    <cellStyle name="Денежный 7 7" xfId="2632"/>
    <cellStyle name="Денежный 7 7 2" xfId="2633"/>
    <cellStyle name="Денежный 7 7 2 2" xfId="2634"/>
    <cellStyle name="Денежный 7 7 2 3" xfId="2635"/>
    <cellStyle name="Денежный 7 7 3" xfId="2636"/>
    <cellStyle name="Денежный 7 8" xfId="2637"/>
    <cellStyle name="Денежный 7 8 2" xfId="2638"/>
    <cellStyle name="Денежный 70" xfId="2639"/>
    <cellStyle name="Денежный 71" xfId="2640"/>
    <cellStyle name="Денежный 72" xfId="2641"/>
    <cellStyle name="Денежный 73" xfId="2642"/>
    <cellStyle name="Денежный 74" xfId="2643"/>
    <cellStyle name="Денежный 75" xfId="2644"/>
    <cellStyle name="Денежный 76" xfId="2645"/>
    <cellStyle name="Денежный 77" xfId="2646"/>
    <cellStyle name="Денежный 78" xfId="2647"/>
    <cellStyle name="Денежный 79" xfId="2648"/>
    <cellStyle name="Денежный 8" xfId="2649"/>
    <cellStyle name="Денежный 8 2" xfId="2650"/>
    <cellStyle name="Денежный 8 2 2" xfId="2651"/>
    <cellStyle name="Денежный 8 2 3" xfId="2652"/>
    <cellStyle name="Денежный 8 2 4" xfId="2653"/>
    <cellStyle name="Денежный 8 3" xfId="2654"/>
    <cellStyle name="Денежный 8 3 2" xfId="2655"/>
    <cellStyle name="Денежный 8 4" xfId="2656"/>
    <cellStyle name="Денежный 8 5" xfId="2657"/>
    <cellStyle name="Денежный 8 5 2" xfId="2658"/>
    <cellStyle name="Денежный 8 5 3" xfId="2659"/>
    <cellStyle name="Денежный 8 5 4" xfId="2660"/>
    <cellStyle name="Денежный 8 6" xfId="2661"/>
    <cellStyle name="Денежный 80" xfId="2662"/>
    <cellStyle name="Денежный 81" xfId="2663"/>
    <cellStyle name="Денежный 82" xfId="2664"/>
    <cellStyle name="Денежный 83" xfId="2665"/>
    <cellStyle name="Денежный 84" xfId="2666"/>
    <cellStyle name="Денежный 85" xfId="2667"/>
    <cellStyle name="Денежный 86" xfId="2668"/>
    <cellStyle name="Денежный 87" xfId="2669"/>
    <cellStyle name="Денежный 88" xfId="2670"/>
    <cellStyle name="Денежный 89" xfId="2671"/>
    <cellStyle name="Денежный 9" xfId="2672"/>
    <cellStyle name="Денежный 9 2" xfId="2673"/>
    <cellStyle name="Денежный 9 2 2" xfId="2674"/>
    <cellStyle name="Денежный 9 2 3" xfId="2675"/>
    <cellStyle name="Денежный 9 2 4" xfId="2676"/>
    <cellStyle name="Денежный 9 2 5" xfId="2677"/>
    <cellStyle name="Денежный 9 2 6" xfId="2678"/>
    <cellStyle name="Денежный 9 3" xfId="2679"/>
    <cellStyle name="Денежный 90" xfId="2680"/>
    <cellStyle name="Денежный 91" xfId="2681"/>
    <cellStyle name="Денежный 92" xfId="2682"/>
    <cellStyle name="Денежный 93" xfId="2683"/>
    <cellStyle name="Денежный 94" xfId="2684"/>
    <cellStyle name="Денежный 95" xfId="2685"/>
    <cellStyle name="Денежный 96" xfId="2686"/>
    <cellStyle name="Денежный 97" xfId="2687"/>
    <cellStyle name="Денежный 98" xfId="2688"/>
    <cellStyle name="Денежный 99" xfId="2689"/>
    <cellStyle name="Заголовок 1" xfId="2690"/>
    <cellStyle name="Заголовок 1 2" xfId="2691"/>
    <cellStyle name="Заголовок 1 2 2" xfId="2692"/>
    <cellStyle name="Заголовок 1 3" xfId="2693"/>
    <cellStyle name="Заголовок 1 3 2" xfId="2694"/>
    <cellStyle name="Заголовок 1 4" xfId="2695"/>
    <cellStyle name="Заголовок 1 4 2" xfId="2696"/>
    <cellStyle name="Заголовок 1 5" xfId="2697"/>
    <cellStyle name="Заголовок 1 5 2" xfId="2698"/>
    <cellStyle name="Заголовок 1 6" xfId="2699"/>
    <cellStyle name="Заголовок 1 6 2" xfId="2700"/>
    <cellStyle name="Заголовок 1 7" xfId="2701"/>
    <cellStyle name="Заголовок 2" xfId="2702"/>
    <cellStyle name="Заголовок 2 2" xfId="2703"/>
    <cellStyle name="Заголовок 2 2 2" xfId="2704"/>
    <cellStyle name="Заголовок 2 3" xfId="2705"/>
    <cellStyle name="Заголовок 2 3 2" xfId="2706"/>
    <cellStyle name="Заголовок 2 4" xfId="2707"/>
    <cellStyle name="Заголовок 2 4 2" xfId="2708"/>
    <cellStyle name="Заголовок 2 5" xfId="2709"/>
    <cellStyle name="Заголовок 2 5 2" xfId="2710"/>
    <cellStyle name="Заголовок 2 6" xfId="2711"/>
    <cellStyle name="Заголовок 2 6 2" xfId="2712"/>
    <cellStyle name="Заголовок 2 7" xfId="2713"/>
    <cellStyle name="Заголовок 3" xfId="2714"/>
    <cellStyle name="Заголовок 3 2" xfId="2715"/>
    <cellStyle name="Заголовок 3 2 2" xfId="2716"/>
    <cellStyle name="Заголовок 3 3" xfId="2717"/>
    <cellStyle name="Заголовок 3 3 2" xfId="2718"/>
    <cellStyle name="Заголовок 3 4" xfId="2719"/>
    <cellStyle name="Заголовок 3 4 2" xfId="2720"/>
    <cellStyle name="Заголовок 3 5" xfId="2721"/>
    <cellStyle name="Заголовок 3 5 2" xfId="2722"/>
    <cellStyle name="Заголовок 3 6" xfId="2723"/>
    <cellStyle name="Заголовок 3 6 2" xfId="2724"/>
    <cellStyle name="Заголовок 3 7" xfId="2725"/>
    <cellStyle name="Заголовок 4" xfId="2726"/>
    <cellStyle name="Заголовок 4 2" xfId="2727"/>
    <cellStyle name="Заголовок 4 2 2" xfId="2728"/>
    <cellStyle name="Заголовок 4 3" xfId="2729"/>
    <cellStyle name="Заголовок 4 3 2" xfId="2730"/>
    <cellStyle name="Заголовок 4 4" xfId="2731"/>
    <cellStyle name="Заголовок 4 4 2" xfId="2732"/>
    <cellStyle name="Заголовок 4 5" xfId="2733"/>
    <cellStyle name="Заголовок 4 5 2" xfId="2734"/>
    <cellStyle name="Заголовок 4 6" xfId="2735"/>
    <cellStyle name="Заголовок 4 6 2" xfId="2736"/>
    <cellStyle name="Заголовок 4 7" xfId="2737"/>
    <cellStyle name="Итог" xfId="2738"/>
    <cellStyle name="Итог 2" xfId="2739"/>
    <cellStyle name="Итог 2 2" xfId="2740"/>
    <cellStyle name="Итог 3" xfId="2741"/>
    <cellStyle name="Итог 3 2" xfId="2742"/>
    <cellStyle name="Итог 4" xfId="2743"/>
    <cellStyle name="Итог 4 2" xfId="2744"/>
    <cellStyle name="Итог 5" xfId="2745"/>
    <cellStyle name="Итог 5 2" xfId="2746"/>
    <cellStyle name="Итог 6" xfId="2747"/>
    <cellStyle name="Итог 6 2" xfId="2748"/>
    <cellStyle name="Итог 7" xfId="2749"/>
    <cellStyle name="Контрольная ячейка" xfId="2750"/>
    <cellStyle name="Контрольная ячейка 2" xfId="2751"/>
    <cellStyle name="Контрольная ячейка 2 2" xfId="2752"/>
    <cellStyle name="Контрольная ячейка 3" xfId="2753"/>
    <cellStyle name="Контрольная ячейка 3 2" xfId="2754"/>
    <cellStyle name="Контрольная ячейка 4" xfId="2755"/>
    <cellStyle name="Контрольная ячейка 4 2" xfId="2756"/>
    <cellStyle name="Контрольная ячейка 5" xfId="2757"/>
    <cellStyle name="Контрольная ячейка 5 2" xfId="2758"/>
    <cellStyle name="Контрольная ячейка 6" xfId="2759"/>
    <cellStyle name="Контрольная ячейка 6 2" xfId="2760"/>
    <cellStyle name="Контрольная ячейка 7" xfId="2761"/>
    <cellStyle name="Контрольная ячейка 7 2" xfId="2762"/>
    <cellStyle name="Контрольная ячейка 8" xfId="2763"/>
    <cellStyle name="Название" xfId="2764"/>
    <cellStyle name="Название 2" xfId="2765"/>
    <cellStyle name="Название 2 2" xfId="2766"/>
    <cellStyle name="Название 3" xfId="2767"/>
    <cellStyle name="Название 3 2" xfId="2768"/>
    <cellStyle name="Название 4" xfId="2769"/>
    <cellStyle name="Название 4 2" xfId="2770"/>
    <cellStyle name="Название 5" xfId="2771"/>
    <cellStyle name="Название 5 2" xfId="2772"/>
    <cellStyle name="Название 6" xfId="2773"/>
    <cellStyle name="Название 6 2" xfId="2774"/>
    <cellStyle name="Название 7" xfId="2775"/>
    <cellStyle name="Нейтральный" xfId="2776"/>
    <cellStyle name="Нейтральный 2" xfId="2777"/>
    <cellStyle name="Нейтральный 2 2" xfId="2778"/>
    <cellStyle name="Нейтральный 3" xfId="2779"/>
    <cellStyle name="Нейтральный 3 2" xfId="2780"/>
    <cellStyle name="Нейтральный 4" xfId="2781"/>
    <cellStyle name="Нейтральный 4 2" xfId="2782"/>
    <cellStyle name="Нейтральный 5" xfId="2783"/>
    <cellStyle name="Нейтральный 5 2" xfId="2784"/>
    <cellStyle name="Нейтральный 6" xfId="2785"/>
    <cellStyle name="Нейтральный 6 2" xfId="2786"/>
    <cellStyle name="Нейтральный 7" xfId="2787"/>
    <cellStyle name="Нейтральный 7 2" xfId="2788"/>
    <cellStyle name="Нейтральный 8" xfId="2789"/>
    <cellStyle name="Обычный 10" xfId="2790"/>
    <cellStyle name="Обычный 10 2" xfId="2791"/>
    <cellStyle name="Обычный 10 2 2" xfId="2792"/>
    <cellStyle name="Обычный 10 3" xfId="2793"/>
    <cellStyle name="Обычный 11" xfId="2794"/>
    <cellStyle name="Обычный 11 10" xfId="2795"/>
    <cellStyle name="Обычный 11 10 2" xfId="2796"/>
    <cellStyle name="Обычный 11 11" xfId="2797"/>
    <cellStyle name="Обычный 11 12" xfId="2798"/>
    <cellStyle name="Обычный 11 12 2" xfId="2799"/>
    <cellStyle name="Обычный 11 12 2 2" xfId="2800"/>
    <cellStyle name="Обычный 11 12 3" xfId="2801"/>
    <cellStyle name="Обычный 11 2" xfId="2802"/>
    <cellStyle name="Обычный 11 2 2" xfId="2803"/>
    <cellStyle name="Обычный 11 3" xfId="2804"/>
    <cellStyle name="Обычный 11 4" xfId="2805"/>
    <cellStyle name="Обычный 11 5" xfId="2806"/>
    <cellStyle name="Обычный 11 6" xfId="2807"/>
    <cellStyle name="Обычный 11 7" xfId="2808"/>
    <cellStyle name="Обычный 11 8" xfId="2809"/>
    <cellStyle name="Обычный 11 9" xfId="2810"/>
    <cellStyle name="Обычный 12" xfId="2811"/>
    <cellStyle name="Обычный 12 2" xfId="2812"/>
    <cellStyle name="Обычный 12 2 2" xfId="2813"/>
    <cellStyle name="Обычный 12 2 2 2" xfId="2814"/>
    <cellStyle name="Обычный 12 2 2 2 2" xfId="2815"/>
    <cellStyle name="Обычный 12 2 2 2 3" xfId="2816"/>
    <cellStyle name="Обычный 12 2 2 3" xfId="2817"/>
    <cellStyle name="Обычный 12 2 2 5" xfId="2818"/>
    <cellStyle name="Обычный 12 2 2 6" xfId="2819"/>
    <cellStyle name="Обычный 12 2 3" xfId="2820"/>
    <cellStyle name="Обычный 12 2 4" xfId="2821"/>
    <cellStyle name="Обычный 12 3" xfId="2822"/>
    <cellStyle name="Обычный 12 4" xfId="2823"/>
    <cellStyle name="Обычный 12 5" xfId="2824"/>
    <cellStyle name="Обычный 13" xfId="2825"/>
    <cellStyle name="Обычный 13 2" xfId="2826"/>
    <cellStyle name="Обычный 14" xfId="2827"/>
    <cellStyle name="Обычный 14 2" xfId="2828"/>
    <cellStyle name="Обычный 14 3" xfId="2829"/>
    <cellStyle name="Обычный 14 4" xfId="2830"/>
    <cellStyle name="Обычный 14 5" xfId="2831"/>
    <cellStyle name="Обычный 14 6" xfId="2832"/>
    <cellStyle name="Обычный 15" xfId="2833"/>
    <cellStyle name="Обычный 15 2" xfId="2834"/>
    <cellStyle name="Обычный 16" xfId="2835"/>
    <cellStyle name="Обычный 17" xfId="2836"/>
    <cellStyle name="Обычный 17 2" xfId="2837"/>
    <cellStyle name="Обычный 17 3" xfId="2838"/>
    <cellStyle name="Обычный 17 4" xfId="2839"/>
    <cellStyle name="Обычный 17 5" xfId="2840"/>
    <cellStyle name="Обычный 17 6" xfId="2841"/>
    <cellStyle name="Обычный 17 7" xfId="2842"/>
    <cellStyle name="Обычный 18" xfId="2843"/>
    <cellStyle name="Обычный 18 2" xfId="2844"/>
    <cellStyle name="Обычный 18 3" xfId="2845"/>
    <cellStyle name="Обычный 19" xfId="2846"/>
    <cellStyle name="Обычный 2" xfId="2847"/>
    <cellStyle name="Обычный 2 10" xfId="2848"/>
    <cellStyle name="Обычный 2 10 2" xfId="2849"/>
    <cellStyle name="Обычный 2 10 2 2" xfId="2850"/>
    <cellStyle name="Обычный 2 11" xfId="2851"/>
    <cellStyle name="Обычный 2 12" xfId="2852"/>
    <cellStyle name="Обычный 2 13" xfId="2853"/>
    <cellStyle name="Обычный 2 14" xfId="2854"/>
    <cellStyle name="Обычный 2 14 10" xfId="2855"/>
    <cellStyle name="Обычный 2 14 10 2" xfId="2856"/>
    <cellStyle name="Обычный 2 14 11" xfId="2857"/>
    <cellStyle name="Обычный 2 14 12" xfId="2858"/>
    <cellStyle name="Обычный 2 14 2" xfId="2859"/>
    <cellStyle name="Обычный 2 14 2 2" xfId="2860"/>
    <cellStyle name="Обычный 2 14 3" xfId="2861"/>
    <cellStyle name="Обычный 2 14 4" xfId="2862"/>
    <cellStyle name="Обычный 2 14 5" xfId="2863"/>
    <cellStyle name="Обычный 2 14 6" xfId="2864"/>
    <cellStyle name="Обычный 2 14 7" xfId="2865"/>
    <cellStyle name="Обычный 2 14 8" xfId="2866"/>
    <cellStyle name="Обычный 2 14 9" xfId="2867"/>
    <cellStyle name="Обычный 2 15" xfId="2868"/>
    <cellStyle name="Обычный 2 16" xfId="2869"/>
    <cellStyle name="Обычный 2 17" xfId="2870"/>
    <cellStyle name="Обычный 2 18" xfId="2871"/>
    <cellStyle name="Обычный 2 19" xfId="2872"/>
    <cellStyle name="Обычный 2 2" xfId="2873"/>
    <cellStyle name="Обычный 2 2 10" xfId="2874"/>
    <cellStyle name="Обычный 2 2 10 2" xfId="2875"/>
    <cellStyle name="Обычный 2 2 11" xfId="2876"/>
    <cellStyle name="Обычный 2 2 12" xfId="2877"/>
    <cellStyle name="Обычный 2 2 13" xfId="2878"/>
    <cellStyle name="Обычный 2 2 14" xfId="2879"/>
    <cellStyle name="Обычный 2 2 15" xfId="2880"/>
    <cellStyle name="Обычный 2 2 16" xfId="2881"/>
    <cellStyle name="Обычный 2 2 17" xfId="2882"/>
    <cellStyle name="Обычный 2 2 18" xfId="2883"/>
    <cellStyle name="Обычный 2 2 19" xfId="2884"/>
    <cellStyle name="Обычный 2 2 2" xfId="2885"/>
    <cellStyle name="Обычный 2 2 2 2" xfId="2886"/>
    <cellStyle name="Обычный 2 2 2 2 2" xfId="2887"/>
    <cellStyle name="Обычный 2 2 2 2 3" xfId="2888"/>
    <cellStyle name="Обычный 2 2 2 2 3 2" xfId="2889"/>
    <cellStyle name="Обычный 2 2 2 2 4" xfId="2890"/>
    <cellStyle name="Обычный 2 2 2 2 5" xfId="2891"/>
    <cellStyle name="Обычный 2 2 2 3" xfId="2892"/>
    <cellStyle name="Обычный 2 2 2 3 2" xfId="2893"/>
    <cellStyle name="Обычный 2 2 2 4" xfId="2894"/>
    <cellStyle name="Обычный 2 2 2 4 2" xfId="2895"/>
    <cellStyle name="Обычный 2 2 2 4 3" xfId="2896"/>
    <cellStyle name="Обычный 2 2 2 4 4" xfId="2897"/>
    <cellStyle name="Обычный 2 2 2 5" xfId="2898"/>
    <cellStyle name="Обычный 2 2 2 5 2" xfId="2899"/>
    <cellStyle name="Обычный 2 2 2 5 3" xfId="2900"/>
    <cellStyle name="Обычный 2 2 2 5 4" xfId="2901"/>
    <cellStyle name="Обычный 2 2 2 6" xfId="2902"/>
    <cellStyle name="Обычный 2 2 2 7" xfId="2903"/>
    <cellStyle name="Обычный 2 2 2 8" xfId="2904"/>
    <cellStyle name="Обычный 2 2 2 9" xfId="2905"/>
    <cellStyle name="Обычный 2 2 3" xfId="2906"/>
    <cellStyle name="Обычный 2 2 3 10" xfId="2907"/>
    <cellStyle name="Обычный 2 2 3 2" xfId="2908"/>
    <cellStyle name="Обычный 2 2 3 2 2" xfId="2909"/>
    <cellStyle name="Обычный 2 2 3 2 3" xfId="2910"/>
    <cellStyle name="Обычный 2 2 3 3" xfId="2911"/>
    <cellStyle name="Обычный 2 2 3 4" xfId="2912"/>
    <cellStyle name="Обычный 2 2 3 5" xfId="2913"/>
    <cellStyle name="Обычный 2 2 3 6" xfId="2914"/>
    <cellStyle name="Обычный 2 2 3 7" xfId="2915"/>
    <cellStyle name="Обычный 2 2 3 8" xfId="2916"/>
    <cellStyle name="Обычный 2 2 3 9" xfId="2917"/>
    <cellStyle name="Обычный 2 2 4" xfId="2918"/>
    <cellStyle name="Обычный 2 2 4 2" xfId="2919"/>
    <cellStyle name="Обычный 2 2 4 3" xfId="2920"/>
    <cellStyle name="Обычный 2 2 4 4" xfId="2921"/>
    <cellStyle name="Обычный 2 2 5" xfId="2922"/>
    <cellStyle name="Обычный 2 2 5 2" xfId="2923"/>
    <cellStyle name="Обычный 2 2 5 3" xfId="2924"/>
    <cellStyle name="Обычный 2 2 5 4" xfId="2925"/>
    <cellStyle name="Обычный 2 2 6" xfId="2926"/>
    <cellStyle name="Обычный 2 2 7" xfId="2927"/>
    <cellStyle name="Обычный 2 2 8" xfId="2928"/>
    <cellStyle name="Обычный 2 2 9" xfId="2929"/>
    <cellStyle name="Обычный 2 2_База1 (version 1)" xfId="2930"/>
    <cellStyle name="Обычный 2 20" xfId="2931"/>
    <cellStyle name="Обычный 2 21" xfId="2932"/>
    <cellStyle name="Обычный 2 22" xfId="2933"/>
    <cellStyle name="Обычный 2 23" xfId="2934"/>
    <cellStyle name="Обычный 2 23 2" xfId="2935"/>
    <cellStyle name="Обычный 2 24" xfId="2936"/>
    <cellStyle name="Обычный 2 24 2" xfId="2937"/>
    <cellStyle name="Обычный 2 24 3" xfId="2938"/>
    <cellStyle name="Обычный 2 24 4" xfId="2939"/>
    <cellStyle name="Обычный 2 24 5" xfId="2940"/>
    <cellStyle name="Обычный 2 24 6" xfId="2941"/>
    <cellStyle name="Обычный 2 24 7" xfId="2942"/>
    <cellStyle name="Обычный 2 25" xfId="2943"/>
    <cellStyle name="Обычный 2 26" xfId="2944"/>
    <cellStyle name="Обычный 2 27" xfId="2945"/>
    <cellStyle name="Обычный 2 28" xfId="2946"/>
    <cellStyle name="Обычный 2 29" xfId="2947"/>
    <cellStyle name="Обычный 2 3" xfId="2948"/>
    <cellStyle name="Обычный 2 3 10" xfId="2949"/>
    <cellStyle name="Обычный 2 3 10 10" xfId="2950"/>
    <cellStyle name="Обычный 2 3 10 11" xfId="2951"/>
    <cellStyle name="Обычный 2 3 10 12" xfId="2952"/>
    <cellStyle name="Обычный 2 3 10 2" xfId="2953"/>
    <cellStyle name="Обычный 2 3 10 2 10" xfId="2954"/>
    <cellStyle name="Обычный 2 3 10 2 11" xfId="2955"/>
    <cellStyle name="Обычный 2 3 10 2 12" xfId="2956"/>
    <cellStyle name="Обычный 2 3 10 2 2" xfId="2957"/>
    <cellStyle name="Обычный 2 3 10 2 2 10" xfId="2958"/>
    <cellStyle name="Обычный 2 3 10 2 2 2" xfId="2959"/>
    <cellStyle name="Обычный 2 3 10 2 2 2 2" xfId="2960"/>
    <cellStyle name="Обычный 2 3 10 2 2 2 2 2" xfId="2961"/>
    <cellStyle name="Обычный 2 3 10 2 2 2 2 3" xfId="2962"/>
    <cellStyle name="Обычный 2 3 10 2 2 2 2 4" xfId="2963"/>
    <cellStyle name="Обычный 2 3 10 2 2 2 2 5" xfId="2964"/>
    <cellStyle name="Обычный 2 3 10 2 2 2 2 6" xfId="2965"/>
    <cellStyle name="Обычный 2 3 10 2 2 2 2 7" xfId="2966"/>
    <cellStyle name="Обычный 2 3 10 2 2 2 2 8" xfId="2967"/>
    <cellStyle name="Обычный 2 3 10 2 2 2 3" xfId="2968"/>
    <cellStyle name="Обычный 2 3 10 2 2 2 4" xfId="2969"/>
    <cellStyle name="Обычный 2 3 10 2 2 2 5" xfId="2970"/>
    <cellStyle name="Обычный 2 3 10 2 2 2 6" xfId="2971"/>
    <cellStyle name="Обычный 2 3 10 2 2 2 7" xfId="2972"/>
    <cellStyle name="Обычный 2 3 10 2 2 2 8" xfId="2973"/>
    <cellStyle name="Обычный 2 3 10 2 2 3" xfId="2974"/>
    <cellStyle name="Обычный 2 3 10 2 2 4" xfId="2975"/>
    <cellStyle name="Обычный 2 3 10 2 2 5" xfId="2976"/>
    <cellStyle name="Обычный 2 3 10 2 2 6" xfId="2977"/>
    <cellStyle name="Обычный 2 3 10 2 2 7" xfId="2978"/>
    <cellStyle name="Обычный 2 3 10 2 2 8" xfId="2979"/>
    <cellStyle name="Обычный 2 3 10 2 2 9" xfId="2980"/>
    <cellStyle name="Обычный 2 3 10 2 3" xfId="2981"/>
    <cellStyle name="Обычный 2 3 10 2 4" xfId="2982"/>
    <cellStyle name="Обычный 2 3 10 2 5" xfId="2983"/>
    <cellStyle name="Обычный 2 3 10 2 5 2" xfId="2984"/>
    <cellStyle name="Обычный 2 3 10 2 5 2 2" xfId="2985"/>
    <cellStyle name="Обычный 2 3 10 2 5 2 3" xfId="2986"/>
    <cellStyle name="Обычный 2 3 10 2 5 2 4" xfId="2987"/>
    <cellStyle name="Обычный 2 3 10 2 5 2 5" xfId="2988"/>
    <cellStyle name="Обычный 2 3 10 2 5 2 6" xfId="2989"/>
    <cellStyle name="Обычный 2 3 10 2 5 2 7" xfId="2990"/>
    <cellStyle name="Обычный 2 3 10 2 5 2 8" xfId="2991"/>
    <cellStyle name="Обычный 2 3 10 2 5 3" xfId="2992"/>
    <cellStyle name="Обычный 2 3 10 2 5 4" xfId="2993"/>
    <cellStyle name="Обычный 2 3 10 2 5 5" xfId="2994"/>
    <cellStyle name="Обычный 2 3 10 2 5 6" xfId="2995"/>
    <cellStyle name="Обычный 2 3 10 2 5 7" xfId="2996"/>
    <cellStyle name="Обычный 2 3 10 2 5 8" xfId="2997"/>
    <cellStyle name="Обычный 2 3 10 2 6" xfId="2998"/>
    <cellStyle name="Обычный 2 3 10 2 7" xfId="2999"/>
    <cellStyle name="Обычный 2 3 10 2 8" xfId="3000"/>
    <cellStyle name="Обычный 2 3 10 2 9" xfId="3001"/>
    <cellStyle name="Обычный 2 3 10 3" xfId="3002"/>
    <cellStyle name="Обычный 2 3 10 3 10" xfId="3003"/>
    <cellStyle name="Обычный 2 3 10 3 2" xfId="3004"/>
    <cellStyle name="Обычный 2 3 10 3 2 2" xfId="3005"/>
    <cellStyle name="Обычный 2 3 10 3 2 2 2" xfId="3006"/>
    <cellStyle name="Обычный 2 3 10 3 2 2 3" xfId="3007"/>
    <cellStyle name="Обычный 2 3 10 3 2 2 4" xfId="3008"/>
    <cellStyle name="Обычный 2 3 10 3 2 2 5" xfId="3009"/>
    <cellStyle name="Обычный 2 3 10 3 2 2 6" xfId="3010"/>
    <cellStyle name="Обычный 2 3 10 3 2 2 7" xfId="3011"/>
    <cellStyle name="Обычный 2 3 10 3 2 2 8" xfId="3012"/>
    <cellStyle name="Обычный 2 3 10 3 2 3" xfId="3013"/>
    <cellStyle name="Обычный 2 3 10 3 2 4" xfId="3014"/>
    <cellStyle name="Обычный 2 3 10 3 2 5" xfId="3015"/>
    <cellStyle name="Обычный 2 3 10 3 2 6" xfId="3016"/>
    <cellStyle name="Обычный 2 3 10 3 2 7" xfId="3017"/>
    <cellStyle name="Обычный 2 3 10 3 2 8" xfId="3018"/>
    <cellStyle name="Обычный 2 3 10 3 3" xfId="3019"/>
    <cellStyle name="Обычный 2 3 10 3 4" xfId="3020"/>
    <cellStyle name="Обычный 2 3 10 3 5" xfId="3021"/>
    <cellStyle name="Обычный 2 3 10 3 6" xfId="3022"/>
    <cellStyle name="Обычный 2 3 10 3 7" xfId="3023"/>
    <cellStyle name="Обычный 2 3 10 3 8" xfId="3024"/>
    <cellStyle name="Обычный 2 3 10 3 9" xfId="3025"/>
    <cellStyle name="Обычный 2 3 10 4" xfId="3026"/>
    <cellStyle name="Обычный 2 3 10 5" xfId="3027"/>
    <cellStyle name="Обычный 2 3 10 5 2" xfId="3028"/>
    <cellStyle name="Обычный 2 3 10 5 2 2" xfId="3029"/>
    <cellStyle name="Обычный 2 3 10 5 2 3" xfId="3030"/>
    <cellStyle name="Обычный 2 3 10 5 2 4" xfId="3031"/>
    <cellStyle name="Обычный 2 3 10 5 2 5" xfId="3032"/>
    <cellStyle name="Обычный 2 3 10 5 2 6" xfId="3033"/>
    <cellStyle name="Обычный 2 3 10 5 2 7" xfId="3034"/>
    <cellStyle name="Обычный 2 3 10 5 2 8" xfId="3035"/>
    <cellStyle name="Обычный 2 3 10 5 3" xfId="3036"/>
    <cellStyle name="Обычный 2 3 10 5 4" xfId="3037"/>
    <cellStyle name="Обычный 2 3 10 5 5" xfId="3038"/>
    <cellStyle name="Обычный 2 3 10 5 6" xfId="3039"/>
    <cellStyle name="Обычный 2 3 10 5 7" xfId="3040"/>
    <cellStyle name="Обычный 2 3 10 5 8" xfId="3041"/>
    <cellStyle name="Обычный 2 3 10 6" xfId="3042"/>
    <cellStyle name="Обычный 2 3 10 7" xfId="3043"/>
    <cellStyle name="Обычный 2 3 10 8" xfId="3044"/>
    <cellStyle name="Обычный 2 3 10 9" xfId="3045"/>
    <cellStyle name="Обычный 2 3 11" xfId="3046"/>
    <cellStyle name="Обычный 2 3 12" xfId="3047"/>
    <cellStyle name="Обычный 2 3 13" xfId="3048"/>
    <cellStyle name="Обычный 2 3 14" xfId="3049"/>
    <cellStyle name="Обычный 2 3 15" xfId="3050"/>
    <cellStyle name="Обычный 2 3 16" xfId="3051"/>
    <cellStyle name="Обычный 2 3 17" xfId="3052"/>
    <cellStyle name="Обычный 2 3 18" xfId="3053"/>
    <cellStyle name="Обычный 2 3 19" xfId="3054"/>
    <cellStyle name="Обычный 2 3 2" xfId="3055"/>
    <cellStyle name="Обычный 2 3 2 2" xfId="3056"/>
    <cellStyle name="Обычный 2 3 2 3" xfId="3057"/>
    <cellStyle name="Обычный 2 3 2 4" xfId="3058"/>
    <cellStyle name="Обычный 2 3 20" xfId="3059"/>
    <cellStyle name="Обычный 2 3 21" xfId="3060"/>
    <cellStyle name="Обычный 2 3 3" xfId="3061"/>
    <cellStyle name="Обычный 2 3 4" xfId="3062"/>
    <cellStyle name="Обычный 2 3 4 2" xfId="3063"/>
    <cellStyle name="Обычный 2 3 4 3" xfId="3064"/>
    <cellStyle name="Обычный 2 3 5" xfId="3065"/>
    <cellStyle name="Обычный 2 3 6" xfId="3066"/>
    <cellStyle name="Обычный 2 3 7" xfId="3067"/>
    <cellStyle name="Обычный 2 3 8" xfId="3068"/>
    <cellStyle name="Обычный 2 3 9" xfId="3069"/>
    <cellStyle name="Обычный 2 30" xfId="3070"/>
    <cellStyle name="Обычный 2 31" xfId="3071"/>
    <cellStyle name="Обычный 2 32" xfId="3072"/>
    <cellStyle name="Обычный 2 33" xfId="3073"/>
    <cellStyle name="Обычный 2 33 2" xfId="3074"/>
    <cellStyle name="Обычный 2 34" xfId="3075"/>
    <cellStyle name="Обычный 2 35" xfId="3076"/>
    <cellStyle name="Обычный 2 36" xfId="3077"/>
    <cellStyle name="Обычный 2 37" xfId="3078"/>
    <cellStyle name="Обычный 2 38" xfId="3079"/>
    <cellStyle name="Обычный 2 39" xfId="3080"/>
    <cellStyle name="Обычный 2 4" xfId="3081"/>
    <cellStyle name="Обычный 2 4 10" xfId="3082"/>
    <cellStyle name="Обычный 2 4 2" xfId="3083"/>
    <cellStyle name="Обычный 2 4 2 2" xfId="3084"/>
    <cellStyle name="Обычный 2 4 2 3" xfId="3085"/>
    <cellStyle name="Обычный 2 4 2 4" xfId="3086"/>
    <cellStyle name="Обычный 2 4 3" xfId="3087"/>
    <cellStyle name="Обычный 2 4 3 2" xfId="3088"/>
    <cellStyle name="Обычный 2 4 3 3" xfId="3089"/>
    <cellStyle name="Обычный 2 4 4" xfId="3090"/>
    <cellStyle name="Обычный 2 4 5" xfId="3091"/>
    <cellStyle name="Обычный 2 4 6" xfId="3092"/>
    <cellStyle name="Обычный 2 4 7" xfId="3093"/>
    <cellStyle name="Обычный 2 4 8" xfId="3094"/>
    <cellStyle name="Обычный 2 4 9" xfId="3095"/>
    <cellStyle name="Обычный 2 40" xfId="3096"/>
    <cellStyle name="Обычный 2 41" xfId="3097"/>
    <cellStyle name="Обычный 2 42" xfId="3098"/>
    <cellStyle name="Обычный 2 43" xfId="3099"/>
    <cellStyle name="Обычный 2 44" xfId="3100"/>
    <cellStyle name="Обычный 2 45" xfId="3101"/>
    <cellStyle name="Обычный 2 46" xfId="3102"/>
    <cellStyle name="Обычный 2 47" xfId="3103"/>
    <cellStyle name="Обычный 2 5" xfId="3104"/>
    <cellStyle name="Обычный 2 5 2" xfId="3105"/>
    <cellStyle name="Обычный 2 5 2 2" xfId="3106"/>
    <cellStyle name="Обычный 2 5 3" xfId="3107"/>
    <cellStyle name="Обычный 2 5 3 2" xfId="3108"/>
    <cellStyle name="Обычный 2 5 3 3" xfId="3109"/>
    <cellStyle name="Обычный 2 5 3 4" xfId="3110"/>
    <cellStyle name="Обычный 2 51" xfId="3111"/>
    <cellStyle name="Обычный 2 6" xfId="3112"/>
    <cellStyle name="Обычный 2 6 2" xfId="3113"/>
    <cellStyle name="Обычный 2 6 2 2" xfId="3114"/>
    <cellStyle name="Обычный 2 6 2 3" xfId="3115"/>
    <cellStyle name="Обычный 2 7" xfId="3116"/>
    <cellStyle name="Обычный 2 7 2" xfId="3117"/>
    <cellStyle name="Обычный 2 8" xfId="3118"/>
    <cellStyle name="Обычный 2 9" xfId="3119"/>
    <cellStyle name="Обычный 2_12_08_12" xfId="3120"/>
    <cellStyle name="Обычный 20" xfId="3121"/>
    <cellStyle name="Обычный 21" xfId="3122"/>
    <cellStyle name="Обычный 22" xfId="3123"/>
    <cellStyle name="Обычный 23" xfId="3124"/>
    <cellStyle name="Обычный 24" xfId="3125"/>
    <cellStyle name="Обычный 25" xfId="3126"/>
    <cellStyle name="Обычный 26" xfId="3127"/>
    <cellStyle name="Обычный 27" xfId="3128"/>
    <cellStyle name="Обычный 28" xfId="3129"/>
    <cellStyle name="Обычный 29" xfId="3130"/>
    <cellStyle name="Обычный 3" xfId="3131"/>
    <cellStyle name="Обычный 3 10" xfId="3132"/>
    <cellStyle name="Обычный 3 10 2" xfId="3133"/>
    <cellStyle name="Обычный 3 10 3" xfId="3134"/>
    <cellStyle name="Обычный 3 11" xfId="3135"/>
    <cellStyle name="Обычный 3 11 2" xfId="3136"/>
    <cellStyle name="Обычный 3 11 3" xfId="3137"/>
    <cellStyle name="Обычный 3 12" xfId="3138"/>
    <cellStyle name="Обычный 3 12 2" xfId="3139"/>
    <cellStyle name="Обычный 3 12 3" xfId="3140"/>
    <cellStyle name="Обычный 3 13" xfId="3141"/>
    <cellStyle name="Обычный 3 13 11" xfId="3142"/>
    <cellStyle name="Обычный 3 13 2" xfId="3143"/>
    <cellStyle name="Обычный 3 13 2 2" xfId="3144"/>
    <cellStyle name="Обычный 3 13 2 2 2" xfId="3145"/>
    <cellStyle name="Обычный 3 13 2 3" xfId="3146"/>
    <cellStyle name="Обычный 3 13 3" xfId="3147"/>
    <cellStyle name="Обычный 3 13 3 2" xfId="3148"/>
    <cellStyle name="Обычный 3 13 4" xfId="3149"/>
    <cellStyle name="Обычный 3 13 4 2" xfId="3150"/>
    <cellStyle name="Обычный 3 13 5" xfId="3151"/>
    <cellStyle name="Обычный 3 13 6" xfId="3152"/>
    <cellStyle name="Обычный 3 13_pudost_16-07_17_startovye" xfId="3153"/>
    <cellStyle name="Обычный 3 14" xfId="3154"/>
    <cellStyle name="Обычный 3 14 2" xfId="3155"/>
    <cellStyle name="Обычный 3 15" xfId="3156"/>
    <cellStyle name="Обычный 3 15 2" xfId="3157"/>
    <cellStyle name="Обычный 3 16" xfId="3158"/>
    <cellStyle name="Обычный 3 16 2" xfId="3159"/>
    <cellStyle name="Обычный 3 17" xfId="3160"/>
    <cellStyle name="Обычный 3 17 2" xfId="3161"/>
    <cellStyle name="Обычный 3 18" xfId="3162"/>
    <cellStyle name="Обычный 3 18 2" xfId="3163"/>
    <cellStyle name="Обычный 3 19" xfId="3164"/>
    <cellStyle name="Обычный 3 19 2" xfId="3165"/>
    <cellStyle name="Обычный 3 2" xfId="3166"/>
    <cellStyle name="Обычный 3 2 10" xfId="3167"/>
    <cellStyle name="Обычный 3 2 11" xfId="3168"/>
    <cellStyle name="Обычный 3 2 12" xfId="3169"/>
    <cellStyle name="Обычный 3 2 13" xfId="3170"/>
    <cellStyle name="Обычный 3 2 2" xfId="3171"/>
    <cellStyle name="Обычный 3 2 2 10" xfId="3172"/>
    <cellStyle name="Обычный 3 2 2 2" xfId="3173"/>
    <cellStyle name="Обычный 3 2 2 2 2" xfId="3174"/>
    <cellStyle name="Обычный 3 2 2 3" xfId="3175"/>
    <cellStyle name="Обычный 3 2 2 4" xfId="3176"/>
    <cellStyle name="Обычный 3 2 2 5" xfId="3177"/>
    <cellStyle name="Обычный 3 2 2 6" xfId="3178"/>
    <cellStyle name="Обычный 3 2 2 7" xfId="3179"/>
    <cellStyle name="Обычный 3 2 2 8" xfId="3180"/>
    <cellStyle name="Обычный 3 2 2 9" xfId="3181"/>
    <cellStyle name="Обычный 3 2 3" xfId="3182"/>
    <cellStyle name="Обычный 3 2 4" xfId="3183"/>
    <cellStyle name="Обычный 3 2 4 2" xfId="3184"/>
    <cellStyle name="Обычный 3 2 4 3" xfId="3185"/>
    <cellStyle name="Обычный 3 2 5" xfId="3186"/>
    <cellStyle name="Обычный 3 2 6" xfId="3187"/>
    <cellStyle name="Обычный 3 2 7" xfId="3188"/>
    <cellStyle name="Обычный 3 2 8" xfId="3189"/>
    <cellStyle name="Обычный 3 2 9" xfId="3190"/>
    <cellStyle name="Обычный 3 20" xfId="3191"/>
    <cellStyle name="Обычный 3 20 2" xfId="3192"/>
    <cellStyle name="Обычный 3 21" xfId="3193"/>
    <cellStyle name="Обычный 3 21 2" xfId="3194"/>
    <cellStyle name="Обычный 3 22" xfId="3195"/>
    <cellStyle name="Обычный 3 23" xfId="3196"/>
    <cellStyle name="Обычный 3 24" xfId="3197"/>
    <cellStyle name="Обычный 3 3" xfId="3198"/>
    <cellStyle name="Обычный 3 3 2" xfId="3199"/>
    <cellStyle name="Обычный 3 3 3" xfId="3200"/>
    <cellStyle name="Обычный 3 3 4" xfId="3201"/>
    <cellStyle name="Обычный 3 3 5" xfId="3202"/>
    <cellStyle name="Обычный 3 4" xfId="3203"/>
    <cellStyle name="Обычный 3 4 2" xfId="3204"/>
    <cellStyle name="Обычный 3 4 3" xfId="3205"/>
    <cellStyle name="Обычный 3 5" xfId="3206"/>
    <cellStyle name="Обычный 3 5 2" xfId="3207"/>
    <cellStyle name="Обычный 3 5 2 2" xfId="3208"/>
    <cellStyle name="Обычный 3 5 3" xfId="3209"/>
    <cellStyle name="Обычный 3 5 4" xfId="3210"/>
    <cellStyle name="Обычный 3 5 5" xfId="3211"/>
    <cellStyle name="Обычный 3 6" xfId="3212"/>
    <cellStyle name="Обычный 3 6 2" xfId="3213"/>
    <cellStyle name="Обычный 3 6 3" xfId="3214"/>
    <cellStyle name="Обычный 3 7" xfId="3215"/>
    <cellStyle name="Обычный 3 7 2" xfId="3216"/>
    <cellStyle name="Обычный 3 8" xfId="3217"/>
    <cellStyle name="Обычный 3 8 2" xfId="3218"/>
    <cellStyle name="Обычный 3 8 3" xfId="3219"/>
    <cellStyle name="Обычный 3 9" xfId="3220"/>
    <cellStyle name="Обычный 3 9 2" xfId="3221"/>
    <cellStyle name="Обычный 3 9 3" xfId="3222"/>
    <cellStyle name="Обычный 3_1443_germes-27.07.2014 финал" xfId="3223"/>
    <cellStyle name="Обычный 30" xfId="3224"/>
    <cellStyle name="Обычный 30 12" xfId="3225"/>
    <cellStyle name="Обычный 30 16" xfId="3226"/>
    <cellStyle name="Обычный 30 3" xfId="3227"/>
    <cellStyle name="Обычный 30 4" xfId="3228"/>
    <cellStyle name="Обычный 30 5" xfId="3229"/>
    <cellStyle name="Обычный 31" xfId="3230"/>
    <cellStyle name="Обычный 34" xfId="3231"/>
    <cellStyle name="Обычный 35" xfId="3232"/>
    <cellStyle name="Обычный 36" xfId="3233"/>
    <cellStyle name="Обычный 39" xfId="3234"/>
    <cellStyle name="Обычный 4" xfId="3235"/>
    <cellStyle name="Обычный 4 10" xfId="3236"/>
    <cellStyle name="Обычный 4 11" xfId="3237"/>
    <cellStyle name="Обычный 4 12" xfId="3238"/>
    <cellStyle name="Обычный 4 13" xfId="3239"/>
    <cellStyle name="Обычный 4 13 2" xfId="3240"/>
    <cellStyle name="Обычный 4 13 3" xfId="3241"/>
    <cellStyle name="Обычный 4 14" xfId="3242"/>
    <cellStyle name="Обычный 4 14 2" xfId="3243"/>
    <cellStyle name="Обычный 4 14 3" xfId="3244"/>
    <cellStyle name="Обычный 4 14 4" xfId="3245"/>
    <cellStyle name="Обычный 4 15" xfId="3246"/>
    <cellStyle name="Обычный 4 16" xfId="3247"/>
    <cellStyle name="Обычный 4 17" xfId="3248"/>
    <cellStyle name="Обычный 4 2" xfId="3249"/>
    <cellStyle name="Обычный 4 2 2" xfId="3250"/>
    <cellStyle name="Обычный 4 2 2 2" xfId="3251"/>
    <cellStyle name="Обычный 4 2 2 3" xfId="3252"/>
    <cellStyle name="Обычный 4 2 3" xfId="3253"/>
    <cellStyle name="Обычный 4 2 4" xfId="3254"/>
    <cellStyle name="Обычный 4 3" xfId="3255"/>
    <cellStyle name="Обычный 4 4" xfId="3256"/>
    <cellStyle name="Обычный 4 5" xfId="3257"/>
    <cellStyle name="Обычный 4 6" xfId="3258"/>
    <cellStyle name="Обычный 4 7" xfId="3259"/>
    <cellStyle name="Обычный 4 8" xfId="3260"/>
    <cellStyle name="Обычный 4 9" xfId="3261"/>
    <cellStyle name="Обычный 4_МЛ" xfId="3262"/>
    <cellStyle name="Обычный 40" xfId="3263"/>
    <cellStyle name="Обычный 42" xfId="3264"/>
    <cellStyle name="Обычный 43" xfId="3265"/>
    <cellStyle name="Обычный 45" xfId="3266"/>
    <cellStyle name="Обычный 5" xfId="3267"/>
    <cellStyle name="Обычный 5 10" xfId="3268"/>
    <cellStyle name="Обычный 5 11" xfId="3269"/>
    <cellStyle name="Обычный 5 12" xfId="3270"/>
    <cellStyle name="Обычный 5 13" xfId="3271"/>
    <cellStyle name="Обычный 5 13 2" xfId="3272"/>
    <cellStyle name="Обычный 5 14" xfId="3273"/>
    <cellStyle name="Обычный 5 14 2" xfId="3274"/>
    <cellStyle name="Обычный 5 14 3" xfId="3275"/>
    <cellStyle name="Обычный 5 15" xfId="3276"/>
    <cellStyle name="Обычный 5 16" xfId="3277"/>
    <cellStyle name="Обычный 5 17" xfId="3278"/>
    <cellStyle name="Обычный 5 18" xfId="3279"/>
    <cellStyle name="Обычный 5 19" xfId="3280"/>
    <cellStyle name="Обычный 5 19 2" xfId="3281"/>
    <cellStyle name="Обычный 5 19 3" xfId="3282"/>
    <cellStyle name="Обычный 5 2" xfId="3283"/>
    <cellStyle name="Обычный 5 2 2" xfId="3284"/>
    <cellStyle name="Обычный 5 2 2 2" xfId="3285"/>
    <cellStyle name="Обычный 5 2 2 3" xfId="3286"/>
    <cellStyle name="Обычный 5 2 3" xfId="3287"/>
    <cellStyle name="Обычный 5 2 3 2" xfId="3288"/>
    <cellStyle name="Обычный 5 2 3 3" xfId="3289"/>
    <cellStyle name="Обычный 5 2 4" xfId="3290"/>
    <cellStyle name="Обычный 5 2 5" xfId="3291"/>
    <cellStyle name="Обычный 5 20" xfId="3292"/>
    <cellStyle name="Обычный 5 20 2" xfId="3293"/>
    <cellStyle name="Обычный 5 20 3" xfId="3294"/>
    <cellStyle name="Обычный 5 21" xfId="3295"/>
    <cellStyle name="Обычный 5 21 2" xfId="3296"/>
    <cellStyle name="Обычный 5 21 2 2" xfId="3297"/>
    <cellStyle name="Обычный 5 21 3" xfId="3298"/>
    <cellStyle name="Обычный 5 22" xfId="3299"/>
    <cellStyle name="Обычный 5 3" xfId="3300"/>
    <cellStyle name="Обычный 5 3 2" xfId="3301"/>
    <cellStyle name="Обычный 5 3 2 2" xfId="3302"/>
    <cellStyle name="Обычный 5 3 2 3" xfId="3303"/>
    <cellStyle name="Обычный 5 3 3" xfId="3304"/>
    <cellStyle name="Обычный 5 3 3 2" xfId="3305"/>
    <cellStyle name="Обычный 5 3 4" xfId="3306"/>
    <cellStyle name="Обычный 5 3 4 2" xfId="3307"/>
    <cellStyle name="Обычный 5 3 5" xfId="3308"/>
    <cellStyle name="Обычный 5 4" xfId="3309"/>
    <cellStyle name="Обычный 5 4 2" xfId="3310"/>
    <cellStyle name="Обычный 5 4 2 2" xfId="3311"/>
    <cellStyle name="Обычный 5 4 2 3" xfId="3312"/>
    <cellStyle name="Обычный 5 4 3" xfId="3313"/>
    <cellStyle name="Обычный 5 5" xfId="3314"/>
    <cellStyle name="Обычный 5 6" xfId="3315"/>
    <cellStyle name="Обычный 5 7" xfId="3316"/>
    <cellStyle name="Обычный 5 8" xfId="3317"/>
    <cellStyle name="Обычный 5 9" xfId="3318"/>
    <cellStyle name="Обычный 5_15_06_2014_prinevskoe" xfId="3319"/>
    <cellStyle name="Обычный 5_25_05_13 2" xfId="3320"/>
    <cellStyle name="Обычный 6" xfId="3321"/>
    <cellStyle name="Обычный 6 10" xfId="3322"/>
    <cellStyle name="Обычный 6 11" xfId="3323"/>
    <cellStyle name="Обычный 6 12" xfId="3324"/>
    <cellStyle name="Обычный 6 13" xfId="3325"/>
    <cellStyle name="Обычный 6 14" xfId="3326"/>
    <cellStyle name="Обычный 6 15" xfId="3327"/>
    <cellStyle name="Обычный 6 16" xfId="3328"/>
    <cellStyle name="Обычный 6 17" xfId="3329"/>
    <cellStyle name="Обычный 6 2" xfId="3330"/>
    <cellStyle name="Обычный 6 2 2" xfId="3331"/>
    <cellStyle name="Обычный 6 2 3" xfId="3332"/>
    <cellStyle name="Обычный 6 3" xfId="3333"/>
    <cellStyle name="Обычный 6 4" xfId="3334"/>
    <cellStyle name="Обычный 6 5" xfId="3335"/>
    <cellStyle name="Обычный 6 6" xfId="3336"/>
    <cellStyle name="Обычный 6 7" xfId="3337"/>
    <cellStyle name="Обычный 6 8" xfId="3338"/>
    <cellStyle name="Обычный 6 9" xfId="3339"/>
    <cellStyle name="Обычный 6_Гермес 26.09.15" xfId="3340"/>
    <cellStyle name="Обычный 7" xfId="3341"/>
    <cellStyle name="Обычный 7 10" xfId="3342"/>
    <cellStyle name="Обычный 7 11" xfId="3343"/>
    <cellStyle name="Обычный 7 12" xfId="3344"/>
    <cellStyle name="Обычный 7 13" xfId="3345"/>
    <cellStyle name="Обычный 7 14" xfId="3346"/>
    <cellStyle name="Обычный 7 2" xfId="3347"/>
    <cellStyle name="Обычный 7 3" xfId="3348"/>
    <cellStyle name="Обычный 7 4" xfId="3349"/>
    <cellStyle name="Обычный 7 5" xfId="3350"/>
    <cellStyle name="Обычный 7 6" xfId="3351"/>
    <cellStyle name="Обычный 7 7" xfId="3352"/>
    <cellStyle name="Обычный 7 8" xfId="3353"/>
    <cellStyle name="Обычный 7 9" xfId="3354"/>
    <cellStyle name="Обычный 8" xfId="3355"/>
    <cellStyle name="Обычный 8 10" xfId="3356"/>
    <cellStyle name="Обычный 8 2" xfId="3357"/>
    <cellStyle name="Обычный 8 3" xfId="3358"/>
    <cellStyle name="Обычный 8 4" xfId="3359"/>
    <cellStyle name="Обычный 8 5" xfId="3360"/>
    <cellStyle name="Обычный 8 6" xfId="3361"/>
    <cellStyle name="Обычный 8 7" xfId="3362"/>
    <cellStyle name="Обычный 8 8" xfId="3363"/>
    <cellStyle name="Обычный 8 9" xfId="3364"/>
    <cellStyle name="Обычный 9" xfId="3365"/>
    <cellStyle name="Обычный 9 2" xfId="3366"/>
    <cellStyle name="Обычный 9 3" xfId="3367"/>
    <cellStyle name="Обычный_База 2 2 2 2 2 2" xfId="3368"/>
    <cellStyle name="Обычный_База_База1 2_База1 (version 1)" xfId="3369"/>
    <cellStyle name="Обычный_Выездка технические1" xfId="3370"/>
    <cellStyle name="Обычный_Выездка технические1 2" xfId="3371"/>
    <cellStyle name="Обычный_Выездка технические1 2 2" xfId="3372"/>
    <cellStyle name="Обычный_Выездка технические1 3" xfId="3373"/>
    <cellStyle name="Обычный_Измайлово-2003" xfId="3374"/>
    <cellStyle name="Обычный_Измайлово-2003 2" xfId="3375"/>
    <cellStyle name="Обычный_конкур1 2 2" xfId="3376"/>
    <cellStyle name="Обычный_Лист Microsoft Excel" xfId="3377"/>
    <cellStyle name="Обычный_Лист Microsoft Excel 10" xfId="3378"/>
    <cellStyle name="Обычный_Лист Microsoft Excel 10 2" xfId="3379"/>
    <cellStyle name="Обычный_Лист Microsoft Excel 11 2" xfId="3380"/>
    <cellStyle name="Обычный_Лист Microsoft Excel 2" xfId="3381"/>
    <cellStyle name="Обычный_Лист Microsoft Excel 2 12" xfId="3382"/>
    <cellStyle name="Обычный_Лист Microsoft Excel 2 12 2" xfId="3383"/>
    <cellStyle name="Обычный_Лист Microsoft Excel 3 2" xfId="3384"/>
    <cellStyle name="Обычный_Лист Microsoft Excel_Форма технических_конкур" xfId="3385"/>
    <cellStyle name="Обычный_Орел 11 2" xfId="3386"/>
    <cellStyle name="Обычный_Россия (В) юниоры 2_Стартовые 04-06.04.13" xfId="3387"/>
    <cellStyle name="Followed Hyperlink" xfId="3388"/>
    <cellStyle name="Плохой" xfId="3389"/>
    <cellStyle name="Плохой 2" xfId="3390"/>
    <cellStyle name="Плохой 2 2" xfId="3391"/>
    <cellStyle name="Плохой 3" xfId="3392"/>
    <cellStyle name="Плохой 3 2" xfId="3393"/>
    <cellStyle name="Плохой 4" xfId="3394"/>
    <cellStyle name="Плохой 4 2" xfId="3395"/>
    <cellStyle name="Плохой 5" xfId="3396"/>
    <cellStyle name="Плохой 5 2" xfId="3397"/>
    <cellStyle name="Плохой 6" xfId="3398"/>
    <cellStyle name="Плохой 6 2" xfId="3399"/>
    <cellStyle name="Плохой 7" xfId="3400"/>
    <cellStyle name="Плохой 7 2" xfId="3401"/>
    <cellStyle name="Плохой 8" xfId="3402"/>
    <cellStyle name="Пояснение" xfId="3403"/>
    <cellStyle name="Пояснение 2" xfId="3404"/>
    <cellStyle name="Пояснение 2 2" xfId="3405"/>
    <cellStyle name="Пояснение 3" xfId="3406"/>
    <cellStyle name="Пояснение 3 2" xfId="3407"/>
    <cellStyle name="Пояснение 4" xfId="3408"/>
    <cellStyle name="Пояснение 4 2" xfId="3409"/>
    <cellStyle name="Пояснение 5" xfId="3410"/>
    <cellStyle name="Пояснение 5 2" xfId="3411"/>
    <cellStyle name="Пояснение 6" xfId="3412"/>
    <cellStyle name="Пояснение 6 2" xfId="3413"/>
    <cellStyle name="Пояснение 7" xfId="3414"/>
    <cellStyle name="Примечание" xfId="3415"/>
    <cellStyle name="Примечание 2" xfId="3416"/>
    <cellStyle name="Примечание 2 2" xfId="3417"/>
    <cellStyle name="Примечание 2 3" xfId="3418"/>
    <cellStyle name="Примечание 3" xfId="3419"/>
    <cellStyle name="Примечание 4" xfId="3420"/>
    <cellStyle name="Примечание 5" xfId="3421"/>
    <cellStyle name="Примечание 6" xfId="3422"/>
    <cellStyle name="Примечание 6 2" xfId="3423"/>
    <cellStyle name="Примечание 7" xfId="3424"/>
    <cellStyle name="Примечание 7 2" xfId="3425"/>
    <cellStyle name="Примечание 8" xfId="3426"/>
    <cellStyle name="Примечание 8 2" xfId="3427"/>
    <cellStyle name="Примечание 9" xfId="3428"/>
    <cellStyle name="Percent" xfId="3429"/>
    <cellStyle name="Процентный 2" xfId="3430"/>
    <cellStyle name="Процентный 2 2" xfId="3431"/>
    <cellStyle name="Связанная ячейка" xfId="3432"/>
    <cellStyle name="Связанная ячейка 2" xfId="3433"/>
    <cellStyle name="Связанная ячейка 2 2" xfId="3434"/>
    <cellStyle name="Связанная ячейка 3" xfId="3435"/>
    <cellStyle name="Связанная ячейка 3 2" xfId="3436"/>
    <cellStyle name="Связанная ячейка 4" xfId="3437"/>
    <cellStyle name="Связанная ячейка 4 2" xfId="3438"/>
    <cellStyle name="Связанная ячейка 5" xfId="3439"/>
    <cellStyle name="Связанная ячейка 5 2" xfId="3440"/>
    <cellStyle name="Связанная ячейка 6" xfId="3441"/>
    <cellStyle name="Связанная ячейка 6 2" xfId="3442"/>
    <cellStyle name="Связанная ячейка 7" xfId="3443"/>
    <cellStyle name="Текст предупреждения" xfId="3444"/>
    <cellStyle name="Текст предупреждения 2" xfId="3445"/>
    <cellStyle name="Текст предупреждения 2 2" xfId="3446"/>
    <cellStyle name="Текст предупреждения 3" xfId="3447"/>
    <cellStyle name="Текст предупреждения 3 2" xfId="3448"/>
    <cellStyle name="Текст предупреждения 4" xfId="3449"/>
    <cellStyle name="Текст предупреждения 4 2" xfId="3450"/>
    <cellStyle name="Текст предупреждения 5" xfId="3451"/>
    <cellStyle name="Текст предупреждения 5 2" xfId="3452"/>
    <cellStyle name="Текст предупреждения 6" xfId="3453"/>
    <cellStyle name="Текст предупреждения 6 2" xfId="3454"/>
    <cellStyle name="Текст предупреждения 7" xfId="3455"/>
    <cellStyle name="Comma" xfId="3456"/>
    <cellStyle name="Comma [0]" xfId="3457"/>
    <cellStyle name="Финансовый 2" xfId="3458"/>
    <cellStyle name="Финансовый 2 2" xfId="3459"/>
    <cellStyle name="Финансовый 2 2 2" xfId="3460"/>
    <cellStyle name="Финансовый 2 2 2 2" xfId="3461"/>
    <cellStyle name="Финансовый 2 2 2 2 2" xfId="3462"/>
    <cellStyle name="Финансовый 2 2 3" xfId="3463"/>
    <cellStyle name="Финансовый 2 2 3 2" xfId="3464"/>
    <cellStyle name="Финансовый 2 2 3 3" xfId="3465"/>
    <cellStyle name="Финансовый 2 2 3 4" xfId="3466"/>
    <cellStyle name="Финансовый 2 2 3 5" xfId="3467"/>
    <cellStyle name="Финансовый 2 2 3 6" xfId="3468"/>
    <cellStyle name="Финансовый 2 2 4" xfId="3469"/>
    <cellStyle name="Финансовый 2 2 4 2" xfId="3470"/>
    <cellStyle name="Финансовый 2 2 4 2 2" xfId="3471"/>
    <cellStyle name="Финансовый 2 2 5" xfId="3472"/>
    <cellStyle name="Финансовый 2 2 5 2" xfId="3473"/>
    <cellStyle name="Финансовый 2 2 5 2 2" xfId="3474"/>
    <cellStyle name="Финансовый 2 2 6" xfId="3475"/>
    <cellStyle name="Финансовый 2 2 6 2" xfId="3476"/>
    <cellStyle name="Финансовый 2 2 6 2 2" xfId="3477"/>
    <cellStyle name="Финансовый 2 2 7" xfId="3478"/>
    <cellStyle name="Финансовый 2 3" xfId="3479"/>
    <cellStyle name="Финансовый 2 3 2" xfId="3480"/>
    <cellStyle name="Финансовый 2 3 2 2" xfId="3481"/>
    <cellStyle name="Финансовый 2 4" xfId="3482"/>
    <cellStyle name="Финансовый 2 4 2" xfId="3483"/>
    <cellStyle name="Финансовый 2 4 2 2" xfId="3484"/>
    <cellStyle name="Финансовый 2 5" xfId="3485"/>
    <cellStyle name="Финансовый 2 6" xfId="3486"/>
    <cellStyle name="Финансовый 2 7" xfId="3487"/>
    <cellStyle name="Финансовый 2 8" xfId="3488"/>
    <cellStyle name="Финансовый 2 9" xfId="3489"/>
    <cellStyle name="Финансовый 3" xfId="3490"/>
    <cellStyle name="Финансовый 3 2" xfId="3491"/>
    <cellStyle name="Финансовый 3 2 2" xfId="3492"/>
    <cellStyle name="Финансовый 3 2 2 2" xfId="3493"/>
    <cellStyle name="Финансовый 3 3" xfId="3494"/>
    <cellStyle name="Финансовый 3 3 2" xfId="3495"/>
    <cellStyle name="Финансовый 3 4" xfId="3496"/>
    <cellStyle name="Финансовый 4" xfId="3497"/>
    <cellStyle name="Финансовый 4 2" xfId="3498"/>
    <cellStyle name="Финансовый 4 2 2" xfId="3499"/>
    <cellStyle name="Финансовый 4 2 3" xfId="3500"/>
    <cellStyle name="Финансовый 4 2 4" xfId="3501"/>
    <cellStyle name="Финансовый 4 2 5" xfId="3502"/>
    <cellStyle name="Финансовый 4 2 6" xfId="3503"/>
    <cellStyle name="Финансовый 4 3" xfId="3504"/>
    <cellStyle name="Хороший" xfId="3505"/>
    <cellStyle name="Хороший 2" xfId="3506"/>
    <cellStyle name="Хороший 2 2" xfId="3507"/>
    <cellStyle name="Хороший 3" xfId="3508"/>
    <cellStyle name="Хороший 3 2" xfId="3509"/>
    <cellStyle name="Хороший 4" xfId="3510"/>
    <cellStyle name="Хороший 4 2" xfId="3511"/>
    <cellStyle name="Хороший 5" xfId="3512"/>
    <cellStyle name="Хороший 5 2" xfId="3513"/>
    <cellStyle name="Хороший 6" xfId="3514"/>
    <cellStyle name="Хороший 6 2" xfId="3515"/>
    <cellStyle name="Хороший 7" xfId="3516"/>
    <cellStyle name="Хороший 7 2" xfId="3517"/>
    <cellStyle name="Хороший 8" xfId="35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w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w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w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w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5</xdr:col>
      <xdr:colOff>76200</xdr:colOff>
      <xdr:row>0</xdr:row>
      <xdr:rowOff>885825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2400300" cy="8286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476250</xdr:colOff>
      <xdr:row>0</xdr:row>
      <xdr:rowOff>123825</xdr:rowOff>
    </xdr:from>
    <xdr:to>
      <xdr:col>11</xdr:col>
      <xdr:colOff>704850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123825"/>
          <a:ext cx="1981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6</xdr:col>
      <xdr:colOff>238125</xdr:colOff>
      <xdr:row>0</xdr:row>
      <xdr:rowOff>847725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2724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476250</xdr:colOff>
      <xdr:row>0</xdr:row>
      <xdr:rowOff>171450</xdr:rowOff>
    </xdr:from>
    <xdr:to>
      <xdr:col>26</xdr:col>
      <xdr:colOff>190500</xdr:colOff>
      <xdr:row>0</xdr:row>
      <xdr:rowOff>942975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17145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5</xdr:col>
      <xdr:colOff>247650</xdr:colOff>
      <xdr:row>0</xdr:row>
      <xdr:rowOff>838200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2276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266700</xdr:rowOff>
    </xdr:from>
    <xdr:to>
      <xdr:col>25</xdr:col>
      <xdr:colOff>238125</xdr:colOff>
      <xdr:row>0</xdr:row>
      <xdr:rowOff>1038225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26670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6</xdr:col>
      <xdr:colOff>66675</xdr:colOff>
      <xdr:row>0</xdr:row>
      <xdr:rowOff>838200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2457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104775</xdr:colOff>
      <xdr:row>0</xdr:row>
      <xdr:rowOff>114300</xdr:rowOff>
    </xdr:from>
    <xdr:to>
      <xdr:col>25</xdr:col>
      <xdr:colOff>276225</xdr:colOff>
      <xdr:row>0</xdr:row>
      <xdr:rowOff>885825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11430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5</xdr:col>
      <xdr:colOff>142875</xdr:colOff>
      <xdr:row>0</xdr:row>
      <xdr:rowOff>847725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305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638175</xdr:colOff>
      <xdr:row>0</xdr:row>
      <xdr:rowOff>114300</xdr:rowOff>
    </xdr:from>
    <xdr:to>
      <xdr:col>26</xdr:col>
      <xdr:colOff>352425</xdr:colOff>
      <xdr:row>0</xdr:row>
      <xdr:rowOff>885825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11025" y="11430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5</xdr:col>
      <xdr:colOff>142875</xdr:colOff>
      <xdr:row>0</xdr:row>
      <xdr:rowOff>885825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2305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638175</xdr:colOff>
      <xdr:row>0</xdr:row>
      <xdr:rowOff>114300</xdr:rowOff>
    </xdr:from>
    <xdr:to>
      <xdr:col>26</xdr:col>
      <xdr:colOff>352425</xdr:colOff>
      <xdr:row>0</xdr:row>
      <xdr:rowOff>885825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63400" y="11430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5</xdr:col>
      <xdr:colOff>142875</xdr:colOff>
      <xdr:row>0</xdr:row>
      <xdr:rowOff>847725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305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638175</xdr:colOff>
      <xdr:row>0</xdr:row>
      <xdr:rowOff>114300</xdr:rowOff>
    </xdr:from>
    <xdr:to>
      <xdr:col>26</xdr:col>
      <xdr:colOff>352425</xdr:colOff>
      <xdr:row>0</xdr:row>
      <xdr:rowOff>857250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0075" y="114300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5</xdr:col>
      <xdr:colOff>219075</xdr:colOff>
      <xdr:row>0</xdr:row>
      <xdr:rowOff>895350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05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228600</xdr:colOff>
      <xdr:row>0</xdr:row>
      <xdr:rowOff>161925</xdr:rowOff>
    </xdr:from>
    <xdr:to>
      <xdr:col>25</xdr:col>
      <xdr:colOff>400050</xdr:colOff>
      <xdr:row>0</xdr:row>
      <xdr:rowOff>933450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77725" y="161925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6</xdr:col>
      <xdr:colOff>200025</xdr:colOff>
      <xdr:row>0</xdr:row>
      <xdr:rowOff>809625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676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85725</xdr:colOff>
      <xdr:row>0</xdr:row>
      <xdr:rowOff>142875</xdr:rowOff>
    </xdr:from>
    <xdr:to>
      <xdr:col>25</xdr:col>
      <xdr:colOff>276225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142875"/>
          <a:ext cx="191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5</xdr:col>
      <xdr:colOff>247650</xdr:colOff>
      <xdr:row>0</xdr:row>
      <xdr:rowOff>838200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2200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66675</xdr:colOff>
      <xdr:row>0</xdr:row>
      <xdr:rowOff>266700</xdr:rowOff>
    </xdr:from>
    <xdr:to>
      <xdr:col>25</xdr:col>
      <xdr:colOff>238125</xdr:colOff>
      <xdr:row>0</xdr:row>
      <xdr:rowOff>1038225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72925" y="26670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6</xdr:col>
      <xdr:colOff>200025</xdr:colOff>
      <xdr:row>0</xdr:row>
      <xdr:rowOff>809625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676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171450</xdr:colOff>
      <xdr:row>0</xdr:row>
      <xdr:rowOff>161925</xdr:rowOff>
    </xdr:from>
    <xdr:to>
      <xdr:col>25</xdr:col>
      <xdr:colOff>342900</xdr:colOff>
      <xdr:row>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161925"/>
          <a:ext cx="191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6</xdr:col>
      <xdr:colOff>28575</xdr:colOff>
      <xdr:row>0</xdr:row>
      <xdr:rowOff>838200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2476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0</xdr:row>
      <xdr:rowOff>114300</xdr:rowOff>
    </xdr:from>
    <xdr:to>
      <xdr:col>25</xdr:col>
      <xdr:colOff>314325</xdr:colOff>
      <xdr:row>0</xdr:row>
      <xdr:rowOff>885825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25325" y="11430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5</xdr:col>
      <xdr:colOff>247650</xdr:colOff>
      <xdr:row>0</xdr:row>
      <xdr:rowOff>838200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2200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95250</xdr:colOff>
      <xdr:row>0</xdr:row>
      <xdr:rowOff>161925</xdr:rowOff>
    </xdr:from>
    <xdr:to>
      <xdr:col>25</xdr:col>
      <xdr:colOff>266700</xdr:colOff>
      <xdr:row>0</xdr:row>
      <xdr:rowOff>933450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72950" y="161925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133350</xdr:rowOff>
    </xdr:from>
    <xdr:to>
      <xdr:col>6</xdr:col>
      <xdr:colOff>76200</xdr:colOff>
      <xdr:row>0</xdr:row>
      <xdr:rowOff>895350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3350"/>
          <a:ext cx="2381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142875</xdr:colOff>
      <xdr:row>0</xdr:row>
      <xdr:rowOff>114300</xdr:rowOff>
    </xdr:from>
    <xdr:to>
      <xdr:col>25</xdr:col>
      <xdr:colOff>314325</xdr:colOff>
      <xdr:row>0</xdr:row>
      <xdr:rowOff>885825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0075" y="11430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5</xdr:col>
      <xdr:colOff>276225</xdr:colOff>
      <xdr:row>0</xdr:row>
      <xdr:rowOff>895350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2447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476250</xdr:colOff>
      <xdr:row>0</xdr:row>
      <xdr:rowOff>171450</xdr:rowOff>
    </xdr:from>
    <xdr:to>
      <xdr:col>26</xdr:col>
      <xdr:colOff>190500</xdr:colOff>
      <xdr:row>0</xdr:row>
      <xdr:rowOff>942975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53900" y="17145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5</xdr:col>
      <xdr:colOff>104775</xdr:colOff>
      <xdr:row>0</xdr:row>
      <xdr:rowOff>857250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600075</xdr:colOff>
      <xdr:row>0</xdr:row>
      <xdr:rowOff>133350</xdr:rowOff>
    </xdr:from>
    <xdr:to>
      <xdr:col>26</xdr:col>
      <xdr:colOff>314325</xdr:colOff>
      <xdr:row>0</xdr:row>
      <xdr:rowOff>904875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77725" y="13335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6</xdr:col>
      <xdr:colOff>200025</xdr:colOff>
      <xdr:row>0</xdr:row>
      <xdr:rowOff>838200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2724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638175</xdr:colOff>
      <xdr:row>0</xdr:row>
      <xdr:rowOff>95250</xdr:rowOff>
    </xdr:from>
    <xdr:to>
      <xdr:col>26</xdr:col>
      <xdr:colOff>352425</xdr:colOff>
      <xdr:row>0</xdr:row>
      <xdr:rowOff>866775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15825" y="95250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6</xdr:col>
      <xdr:colOff>295275</xdr:colOff>
      <xdr:row>0</xdr:row>
      <xdr:rowOff>1095375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2724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371475</xdr:colOff>
      <xdr:row>0</xdr:row>
      <xdr:rowOff>142875</xdr:rowOff>
    </xdr:from>
    <xdr:to>
      <xdr:col>26</xdr:col>
      <xdr:colOff>304800</xdr:colOff>
      <xdr:row>0</xdr:row>
      <xdr:rowOff>914400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44450" y="142875"/>
          <a:ext cx="2000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5</xdr:col>
      <xdr:colOff>219075</xdr:colOff>
      <xdr:row>0</xdr:row>
      <xdr:rowOff>762000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257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219075</xdr:colOff>
      <xdr:row>0</xdr:row>
      <xdr:rowOff>123825</xdr:rowOff>
    </xdr:from>
    <xdr:to>
      <xdr:col>25</xdr:col>
      <xdr:colOff>390525</xdr:colOff>
      <xdr:row>0</xdr:row>
      <xdr:rowOff>895350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123825"/>
          <a:ext cx="1914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6</xdr:col>
      <xdr:colOff>200025</xdr:colOff>
      <xdr:row>0</xdr:row>
      <xdr:rowOff>809625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581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85725</xdr:colOff>
      <xdr:row>0</xdr:row>
      <xdr:rowOff>142875</xdr:rowOff>
    </xdr:from>
    <xdr:to>
      <xdr:col>25</xdr:col>
      <xdr:colOff>276225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20625" y="142875"/>
          <a:ext cx="1914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M2098"/>
  <sheetViews>
    <sheetView view="pageBreakPreview" zoomScaleSheetLayoutView="100" zoomScalePageLayoutView="0" workbookViewId="0" topLeftCell="A12">
      <selection activeCell="G18" sqref="E18:G25"/>
    </sheetView>
  </sheetViews>
  <sheetFormatPr defaultColWidth="9.140625" defaultRowHeight="12.75"/>
  <cols>
    <col min="1" max="1" width="5.57421875" style="12" customWidth="1"/>
    <col min="2" max="2" width="5.57421875" style="12" hidden="1" customWidth="1"/>
    <col min="3" max="3" width="4.28125" style="12" hidden="1" customWidth="1"/>
    <col min="4" max="4" width="21.140625" style="12" customWidth="1"/>
    <col min="5" max="5" width="8.7109375" style="6" customWidth="1"/>
    <col min="6" max="6" width="7.421875" style="6" customWidth="1"/>
    <col min="7" max="7" width="35.28125" style="6" customWidth="1"/>
    <col min="8" max="8" width="12.28125" style="6" customWidth="1"/>
    <col min="9" max="9" width="16.00390625" style="6" customWidth="1"/>
    <col min="10" max="10" width="15.7109375" style="18" customWidth="1"/>
    <col min="11" max="11" width="26.28125" style="18" customWidth="1"/>
    <col min="12" max="12" width="13.7109375" style="19" customWidth="1"/>
    <col min="13" max="14" width="4.57421875" style="6" customWidth="1"/>
    <col min="15" max="15" width="5.28125" style="6" customWidth="1"/>
    <col min="16" max="16" width="5.8515625" style="6" customWidth="1"/>
    <col min="17" max="17" width="4.140625" style="6" customWidth="1"/>
    <col min="18" max="18" width="5.57421875" style="6" customWidth="1"/>
    <col min="19" max="19" width="9.140625" style="6" customWidth="1"/>
    <col min="20" max="16384" width="9.140625" style="6" customWidth="1"/>
  </cols>
  <sheetData>
    <row r="1" spans="1:12" ht="182.25" customHeight="1">
      <c r="A1" s="150" t="s">
        <v>338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7" customFormat="1" ht="16.5" customHeight="1">
      <c r="A2" s="152" t="s">
        <v>159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8.75" customHeight="1">
      <c r="A3" s="149" t="s">
        <v>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s="11" customFormat="1" ht="15" customHeight="1">
      <c r="A4" s="40" t="s">
        <v>160</v>
      </c>
      <c r="B4" s="40"/>
      <c r="C4" s="8"/>
      <c r="D4" s="8"/>
      <c r="E4" s="9"/>
      <c r="F4" s="9"/>
      <c r="G4" s="9"/>
      <c r="H4" s="10"/>
      <c r="I4" s="10"/>
      <c r="J4" s="13"/>
      <c r="K4" s="13"/>
      <c r="L4" s="41" t="s">
        <v>319</v>
      </c>
    </row>
    <row r="5" spans="1:12" s="1" customFormat="1" ht="60" customHeight="1">
      <c r="A5" s="42" t="s">
        <v>1</v>
      </c>
      <c r="B5" s="42" t="s">
        <v>2</v>
      </c>
      <c r="C5" s="92"/>
      <c r="D5" s="43" t="s">
        <v>14</v>
      </c>
      <c r="E5" s="42" t="s">
        <v>3</v>
      </c>
      <c r="F5" s="42" t="s">
        <v>4</v>
      </c>
      <c r="G5" s="43" t="s">
        <v>15</v>
      </c>
      <c r="H5" s="43" t="s">
        <v>3</v>
      </c>
      <c r="I5" s="43" t="s">
        <v>5</v>
      </c>
      <c r="J5" s="43" t="s">
        <v>6</v>
      </c>
      <c r="K5" s="43" t="s">
        <v>7</v>
      </c>
      <c r="L5" s="43" t="s">
        <v>8</v>
      </c>
    </row>
    <row r="6" spans="1:12" s="22" customFormat="1" ht="39" customHeight="1">
      <c r="A6" s="23">
        <v>1</v>
      </c>
      <c r="B6" s="21"/>
      <c r="C6" s="93"/>
      <c r="D6" s="125" t="s">
        <v>225</v>
      </c>
      <c r="E6" s="126" t="s">
        <v>57</v>
      </c>
      <c r="F6" s="123">
        <v>2</v>
      </c>
      <c r="G6" s="127" t="s">
        <v>162</v>
      </c>
      <c r="H6" s="126" t="s">
        <v>163</v>
      </c>
      <c r="I6" s="123" t="s">
        <v>51</v>
      </c>
      <c r="J6" s="100" t="s">
        <v>59</v>
      </c>
      <c r="K6" s="39" t="s">
        <v>60</v>
      </c>
      <c r="L6" s="20" t="s">
        <v>55</v>
      </c>
    </row>
    <row r="7" spans="1:12" s="22" customFormat="1" ht="39" customHeight="1">
      <c r="A7" s="23">
        <v>2</v>
      </c>
      <c r="B7" s="21"/>
      <c r="C7" s="93"/>
      <c r="D7" s="112" t="s">
        <v>225</v>
      </c>
      <c r="E7" s="115" t="s">
        <v>57</v>
      </c>
      <c r="F7" s="113">
        <v>2</v>
      </c>
      <c r="G7" s="114" t="s">
        <v>229</v>
      </c>
      <c r="H7" s="115" t="s">
        <v>78</v>
      </c>
      <c r="I7" s="113" t="s">
        <v>51</v>
      </c>
      <c r="J7" s="113" t="s">
        <v>59</v>
      </c>
      <c r="K7" s="39" t="s">
        <v>60</v>
      </c>
      <c r="L7" s="20" t="s">
        <v>55</v>
      </c>
    </row>
    <row r="8" spans="1:12" s="22" customFormat="1" ht="39" customHeight="1">
      <c r="A8" s="23">
        <v>3</v>
      </c>
      <c r="B8" s="21"/>
      <c r="C8" s="93"/>
      <c r="D8" s="47" t="s">
        <v>76</v>
      </c>
      <c r="E8" s="45" t="s">
        <v>75</v>
      </c>
      <c r="F8" s="46">
        <v>2</v>
      </c>
      <c r="G8" s="44" t="s">
        <v>58</v>
      </c>
      <c r="H8" s="45" t="s">
        <v>9</v>
      </c>
      <c r="I8" s="46" t="s">
        <v>51</v>
      </c>
      <c r="J8" s="46" t="s">
        <v>59</v>
      </c>
      <c r="K8" s="39" t="s">
        <v>60</v>
      </c>
      <c r="L8" s="20" t="s">
        <v>55</v>
      </c>
    </row>
    <row r="9" spans="1:12" s="22" customFormat="1" ht="39" customHeight="1">
      <c r="A9" s="23">
        <v>4</v>
      </c>
      <c r="B9" s="21"/>
      <c r="C9" s="93"/>
      <c r="D9" s="112" t="s">
        <v>199</v>
      </c>
      <c r="E9" s="115" t="s">
        <v>147</v>
      </c>
      <c r="F9" s="113">
        <v>3</v>
      </c>
      <c r="G9" s="114" t="s">
        <v>200</v>
      </c>
      <c r="H9" s="115" t="s">
        <v>87</v>
      </c>
      <c r="I9" s="113" t="s">
        <v>51</v>
      </c>
      <c r="J9" s="113" t="s">
        <v>59</v>
      </c>
      <c r="K9" s="39" t="s">
        <v>60</v>
      </c>
      <c r="L9" s="20" t="s">
        <v>55</v>
      </c>
    </row>
    <row r="10" spans="1:12" s="22" customFormat="1" ht="39" customHeight="1">
      <c r="A10" s="23">
        <v>5</v>
      </c>
      <c r="B10" s="21"/>
      <c r="C10" s="93"/>
      <c r="D10" s="95" t="s">
        <v>149</v>
      </c>
      <c r="E10" s="96" t="s">
        <v>150</v>
      </c>
      <c r="F10" s="97">
        <v>2</v>
      </c>
      <c r="G10" s="98" t="s">
        <v>151</v>
      </c>
      <c r="H10" s="99" t="s">
        <v>70</v>
      </c>
      <c r="I10" s="101" t="s">
        <v>136</v>
      </c>
      <c r="J10" s="100" t="s">
        <v>59</v>
      </c>
      <c r="K10" s="103" t="s">
        <v>139</v>
      </c>
      <c r="L10" s="20" t="s">
        <v>55</v>
      </c>
    </row>
    <row r="11" spans="1:12" s="22" customFormat="1" ht="39" customHeight="1">
      <c r="A11" s="23">
        <v>6</v>
      </c>
      <c r="B11" s="21"/>
      <c r="C11" s="93"/>
      <c r="D11" s="138" t="s">
        <v>252</v>
      </c>
      <c r="E11" s="139" t="s">
        <v>253</v>
      </c>
      <c r="F11" s="130" t="s">
        <v>54</v>
      </c>
      <c r="G11" s="140" t="s">
        <v>254</v>
      </c>
      <c r="H11" s="141" t="s">
        <v>255</v>
      </c>
      <c r="I11" s="142" t="s">
        <v>256</v>
      </c>
      <c r="J11" s="131" t="s">
        <v>243</v>
      </c>
      <c r="K11" s="132" t="s">
        <v>244</v>
      </c>
      <c r="L11" s="20" t="s">
        <v>55</v>
      </c>
    </row>
    <row r="12" spans="1:12" s="22" customFormat="1" ht="39" customHeight="1">
      <c r="A12" s="23">
        <v>7</v>
      </c>
      <c r="B12" s="21"/>
      <c r="C12" s="93"/>
      <c r="D12" s="117" t="s">
        <v>152</v>
      </c>
      <c r="E12" s="96" t="s">
        <v>153</v>
      </c>
      <c r="F12" s="97" t="s">
        <v>54</v>
      </c>
      <c r="G12" s="98" t="s">
        <v>192</v>
      </c>
      <c r="H12" s="99" t="s">
        <v>87</v>
      </c>
      <c r="I12" s="123" t="s">
        <v>51</v>
      </c>
      <c r="J12" s="100" t="s">
        <v>59</v>
      </c>
      <c r="K12" s="39" t="s">
        <v>60</v>
      </c>
      <c r="L12" s="20" t="s">
        <v>55</v>
      </c>
    </row>
    <row r="13" spans="1:12" s="22" customFormat="1" ht="39" customHeight="1">
      <c r="A13" s="23">
        <v>8</v>
      </c>
      <c r="B13" s="21"/>
      <c r="C13" s="93"/>
      <c r="D13" s="112" t="s">
        <v>333</v>
      </c>
      <c r="E13" s="115"/>
      <c r="F13" s="113" t="s">
        <v>54</v>
      </c>
      <c r="G13" s="114" t="s">
        <v>263</v>
      </c>
      <c r="H13" s="115" t="s">
        <v>264</v>
      </c>
      <c r="I13" s="113" t="s">
        <v>265</v>
      </c>
      <c r="J13" s="113" t="s">
        <v>266</v>
      </c>
      <c r="K13" s="39" t="s">
        <v>63</v>
      </c>
      <c r="L13" s="20" t="s">
        <v>55</v>
      </c>
    </row>
    <row r="14" spans="1:12" s="22" customFormat="1" ht="39" customHeight="1">
      <c r="A14" s="23">
        <v>9</v>
      </c>
      <c r="B14" s="21"/>
      <c r="C14" s="93"/>
      <c r="D14" s="125" t="s">
        <v>257</v>
      </c>
      <c r="E14" s="126" t="s">
        <v>258</v>
      </c>
      <c r="F14" s="123" t="s">
        <v>54</v>
      </c>
      <c r="G14" s="127" t="s">
        <v>259</v>
      </c>
      <c r="H14" s="126" t="s">
        <v>260</v>
      </c>
      <c r="I14" s="123" t="s">
        <v>261</v>
      </c>
      <c r="J14" s="123" t="s">
        <v>261</v>
      </c>
      <c r="K14" s="118" t="s">
        <v>262</v>
      </c>
      <c r="L14" s="20" t="s">
        <v>55</v>
      </c>
    </row>
    <row r="15" spans="1:12" s="22" customFormat="1" ht="39" customHeight="1">
      <c r="A15" s="23">
        <v>10</v>
      </c>
      <c r="B15" s="21"/>
      <c r="C15" s="93"/>
      <c r="D15" s="117" t="s">
        <v>154</v>
      </c>
      <c r="E15" s="96" t="s">
        <v>155</v>
      </c>
      <c r="F15" s="97" t="s">
        <v>54</v>
      </c>
      <c r="G15" s="98" t="s">
        <v>189</v>
      </c>
      <c r="H15" s="99" t="s">
        <v>73</v>
      </c>
      <c r="I15" s="113" t="s">
        <v>51</v>
      </c>
      <c r="J15" s="100" t="s">
        <v>59</v>
      </c>
      <c r="K15" s="39" t="s">
        <v>60</v>
      </c>
      <c r="L15" s="20" t="s">
        <v>55</v>
      </c>
    </row>
    <row r="16" spans="1:12" s="22" customFormat="1" ht="39" customHeight="1">
      <c r="A16" s="23">
        <v>11</v>
      </c>
      <c r="B16" s="21"/>
      <c r="C16" s="93"/>
      <c r="D16" s="117" t="s">
        <v>140</v>
      </c>
      <c r="E16" s="96" t="s">
        <v>83</v>
      </c>
      <c r="F16" s="97">
        <v>1</v>
      </c>
      <c r="G16" s="107" t="s">
        <v>231</v>
      </c>
      <c r="H16" s="99" t="s">
        <v>71</v>
      </c>
      <c r="I16" s="46" t="s">
        <v>51</v>
      </c>
      <c r="J16" s="100" t="s">
        <v>52</v>
      </c>
      <c r="K16" s="39" t="s">
        <v>60</v>
      </c>
      <c r="L16" s="20" t="s">
        <v>55</v>
      </c>
    </row>
    <row r="17" spans="1:12" s="22" customFormat="1" ht="39" customHeight="1">
      <c r="A17" s="23">
        <v>12</v>
      </c>
      <c r="B17" s="21"/>
      <c r="C17" s="93"/>
      <c r="D17" s="112" t="s">
        <v>193</v>
      </c>
      <c r="E17" s="146"/>
      <c r="F17" s="113" t="s">
        <v>54</v>
      </c>
      <c r="G17" s="114" t="s">
        <v>194</v>
      </c>
      <c r="H17" s="115" t="s">
        <v>195</v>
      </c>
      <c r="I17" s="113" t="s">
        <v>178</v>
      </c>
      <c r="J17" s="113" t="s">
        <v>178</v>
      </c>
      <c r="K17" s="39" t="s">
        <v>179</v>
      </c>
      <c r="L17" s="20" t="s">
        <v>55</v>
      </c>
    </row>
    <row r="18" spans="1:12" s="22" customFormat="1" ht="39" customHeight="1">
      <c r="A18" s="23">
        <v>13</v>
      </c>
      <c r="B18" s="21"/>
      <c r="C18" s="93"/>
      <c r="D18" s="112" t="s">
        <v>267</v>
      </c>
      <c r="E18" s="115" t="s">
        <v>268</v>
      </c>
      <c r="F18" s="113" t="s">
        <v>54</v>
      </c>
      <c r="G18" s="114" t="s">
        <v>240</v>
      </c>
      <c r="H18" s="115" t="s">
        <v>241</v>
      </c>
      <c r="I18" s="113" t="s">
        <v>242</v>
      </c>
      <c r="J18" s="113" t="s">
        <v>56</v>
      </c>
      <c r="K18" s="119" t="s">
        <v>269</v>
      </c>
      <c r="L18" s="20" t="s">
        <v>55</v>
      </c>
    </row>
    <row r="19" spans="1:12" s="22" customFormat="1" ht="39" customHeight="1">
      <c r="A19" s="23">
        <v>14</v>
      </c>
      <c r="B19" s="21"/>
      <c r="C19" s="93"/>
      <c r="D19" s="112" t="s">
        <v>48</v>
      </c>
      <c r="E19" s="115" t="s">
        <v>49</v>
      </c>
      <c r="F19" s="113">
        <v>1</v>
      </c>
      <c r="G19" s="114" t="s">
        <v>228</v>
      </c>
      <c r="H19" s="115" t="s">
        <v>190</v>
      </c>
      <c r="I19" s="113" t="s">
        <v>191</v>
      </c>
      <c r="J19" s="113" t="s">
        <v>59</v>
      </c>
      <c r="K19" s="39" t="s">
        <v>60</v>
      </c>
      <c r="L19" s="20" t="s">
        <v>55</v>
      </c>
    </row>
    <row r="20" spans="1:12" s="22" customFormat="1" ht="39" customHeight="1">
      <c r="A20" s="23">
        <v>15</v>
      </c>
      <c r="B20" s="21"/>
      <c r="C20" s="93"/>
      <c r="D20" s="117" t="s">
        <v>88</v>
      </c>
      <c r="E20" s="96" t="s">
        <v>143</v>
      </c>
      <c r="F20" s="97" t="s">
        <v>12</v>
      </c>
      <c r="G20" s="98" t="s">
        <v>198</v>
      </c>
      <c r="H20" s="99" t="s">
        <v>107</v>
      </c>
      <c r="I20" s="123" t="s">
        <v>51</v>
      </c>
      <c r="J20" s="100" t="s">
        <v>52</v>
      </c>
      <c r="K20" s="39" t="s">
        <v>60</v>
      </c>
      <c r="L20" s="20" t="s">
        <v>55</v>
      </c>
    </row>
    <row r="21" spans="1:12" s="22" customFormat="1" ht="39" customHeight="1">
      <c r="A21" s="23">
        <v>16</v>
      </c>
      <c r="B21" s="21"/>
      <c r="C21" s="93"/>
      <c r="D21" s="112" t="s">
        <v>180</v>
      </c>
      <c r="E21" s="146"/>
      <c r="F21" s="113" t="s">
        <v>54</v>
      </c>
      <c r="G21" s="114" t="s">
        <v>181</v>
      </c>
      <c r="H21" s="115" t="s">
        <v>182</v>
      </c>
      <c r="I21" s="113" t="s">
        <v>178</v>
      </c>
      <c r="J21" s="113" t="s">
        <v>178</v>
      </c>
      <c r="K21" s="39" t="s">
        <v>179</v>
      </c>
      <c r="L21" s="20" t="s">
        <v>55</v>
      </c>
    </row>
    <row r="22" spans="1:12" s="22" customFormat="1" ht="39" customHeight="1">
      <c r="A22" s="23">
        <v>17</v>
      </c>
      <c r="B22" s="21"/>
      <c r="C22" s="93"/>
      <c r="D22" s="104" t="s">
        <v>144</v>
      </c>
      <c r="E22" s="96" t="s">
        <v>145</v>
      </c>
      <c r="F22" s="97" t="s">
        <v>12</v>
      </c>
      <c r="G22" s="98" t="s">
        <v>146</v>
      </c>
      <c r="H22" s="105" t="s">
        <v>103</v>
      </c>
      <c r="I22" s="123" t="s">
        <v>51</v>
      </c>
      <c r="J22" s="102" t="s">
        <v>52</v>
      </c>
      <c r="K22" s="39" t="s">
        <v>60</v>
      </c>
      <c r="L22" s="20" t="s">
        <v>55</v>
      </c>
    </row>
    <row r="23" spans="1:12" s="22" customFormat="1" ht="39" customHeight="1">
      <c r="A23" s="23">
        <v>18</v>
      </c>
      <c r="B23" s="21"/>
      <c r="C23" s="93"/>
      <c r="D23" s="112" t="s">
        <v>210</v>
      </c>
      <c r="E23" s="115" t="s">
        <v>211</v>
      </c>
      <c r="F23" s="113">
        <v>1</v>
      </c>
      <c r="G23" s="114" t="s">
        <v>212</v>
      </c>
      <c r="H23" s="115" t="s">
        <v>213</v>
      </c>
      <c r="I23" s="113" t="s">
        <v>214</v>
      </c>
      <c r="J23" s="113" t="s">
        <v>178</v>
      </c>
      <c r="K23" s="39" t="s">
        <v>179</v>
      </c>
      <c r="L23" s="20" t="s">
        <v>55</v>
      </c>
    </row>
    <row r="24" spans="1:12" s="22" customFormat="1" ht="39" customHeight="1">
      <c r="A24" s="23">
        <v>19</v>
      </c>
      <c r="B24" s="21"/>
      <c r="C24" s="93"/>
      <c r="D24" s="112" t="s">
        <v>183</v>
      </c>
      <c r="E24" s="146"/>
      <c r="F24" s="113" t="s">
        <v>54</v>
      </c>
      <c r="G24" s="114" t="s">
        <v>184</v>
      </c>
      <c r="H24" s="115" t="s">
        <v>185</v>
      </c>
      <c r="I24" s="113" t="s">
        <v>186</v>
      </c>
      <c r="J24" s="113" t="s">
        <v>178</v>
      </c>
      <c r="K24" s="39" t="s">
        <v>179</v>
      </c>
      <c r="L24" s="20" t="s">
        <v>55</v>
      </c>
    </row>
    <row r="25" spans="1:12" s="22" customFormat="1" ht="39" customHeight="1">
      <c r="A25" s="23">
        <v>20</v>
      </c>
      <c r="B25" s="21"/>
      <c r="C25" s="93"/>
      <c r="D25" s="124" t="s">
        <v>215</v>
      </c>
      <c r="E25" s="115" t="s">
        <v>216</v>
      </c>
      <c r="F25" s="113" t="s">
        <v>54</v>
      </c>
      <c r="G25" s="114" t="s">
        <v>217</v>
      </c>
      <c r="H25" s="115" t="s">
        <v>218</v>
      </c>
      <c r="I25" s="113" t="s">
        <v>219</v>
      </c>
      <c r="J25" s="113" t="s">
        <v>220</v>
      </c>
      <c r="K25" s="39" t="s">
        <v>221</v>
      </c>
      <c r="L25" s="20" t="s">
        <v>55</v>
      </c>
    </row>
    <row r="26" spans="1:12" s="22" customFormat="1" ht="39" customHeight="1">
      <c r="A26" s="23">
        <v>21</v>
      </c>
      <c r="B26" s="21"/>
      <c r="C26" s="93"/>
      <c r="D26" s="117" t="s">
        <v>158</v>
      </c>
      <c r="E26" s="96" t="s">
        <v>197</v>
      </c>
      <c r="F26" s="97" t="s">
        <v>54</v>
      </c>
      <c r="G26" s="98" t="s">
        <v>198</v>
      </c>
      <c r="H26" s="99" t="s">
        <v>107</v>
      </c>
      <c r="I26" s="123" t="s">
        <v>51</v>
      </c>
      <c r="J26" s="100" t="s">
        <v>59</v>
      </c>
      <c r="K26" s="39" t="s">
        <v>60</v>
      </c>
      <c r="L26" s="20" t="s">
        <v>55</v>
      </c>
    </row>
    <row r="27" spans="1:12" s="22" customFormat="1" ht="39" customHeight="1">
      <c r="A27" s="23">
        <v>22</v>
      </c>
      <c r="B27" s="21"/>
      <c r="C27" s="93"/>
      <c r="D27" s="112" t="s">
        <v>93</v>
      </c>
      <c r="E27" s="115" t="s">
        <v>94</v>
      </c>
      <c r="F27" s="113">
        <v>2</v>
      </c>
      <c r="G27" s="114" t="s">
        <v>237</v>
      </c>
      <c r="H27" s="115" t="s">
        <v>84</v>
      </c>
      <c r="I27" s="113" t="s">
        <v>51</v>
      </c>
      <c r="J27" s="113" t="s">
        <v>59</v>
      </c>
      <c r="K27" s="39" t="s">
        <v>60</v>
      </c>
      <c r="L27" s="20" t="s">
        <v>55</v>
      </c>
    </row>
    <row r="28" spans="1:12" s="22" customFormat="1" ht="39" customHeight="1">
      <c r="A28" s="23">
        <v>23</v>
      </c>
      <c r="B28" s="21"/>
      <c r="C28" s="93"/>
      <c r="D28" s="47" t="s">
        <v>96</v>
      </c>
      <c r="E28" s="45" t="s">
        <v>97</v>
      </c>
      <c r="F28" s="46">
        <v>2</v>
      </c>
      <c r="G28" s="44" t="s">
        <v>226</v>
      </c>
      <c r="H28" s="45" t="s">
        <v>227</v>
      </c>
      <c r="I28" s="46" t="s">
        <v>51</v>
      </c>
      <c r="J28" s="46" t="s">
        <v>59</v>
      </c>
      <c r="K28" s="39" t="s">
        <v>60</v>
      </c>
      <c r="L28" s="20" t="s">
        <v>55</v>
      </c>
    </row>
    <row r="29" spans="1:12" s="22" customFormat="1" ht="39" customHeight="1">
      <c r="A29" s="23">
        <v>24</v>
      </c>
      <c r="B29" s="21"/>
      <c r="C29" s="93"/>
      <c r="D29" s="125" t="s">
        <v>96</v>
      </c>
      <c r="E29" s="126" t="s">
        <v>97</v>
      </c>
      <c r="F29" s="123">
        <v>2</v>
      </c>
      <c r="G29" s="127" t="s">
        <v>77</v>
      </c>
      <c r="H29" s="126" t="s">
        <v>50</v>
      </c>
      <c r="I29" s="123" t="s">
        <v>51</v>
      </c>
      <c r="J29" s="123" t="s">
        <v>59</v>
      </c>
      <c r="K29" s="39" t="s">
        <v>60</v>
      </c>
      <c r="L29" s="20" t="s">
        <v>55</v>
      </c>
    </row>
    <row r="30" spans="1:12" s="22" customFormat="1" ht="39" customHeight="1">
      <c r="A30" s="23">
        <v>25</v>
      </c>
      <c r="B30" s="21"/>
      <c r="C30" s="93"/>
      <c r="D30" s="104" t="s">
        <v>245</v>
      </c>
      <c r="E30" s="133" t="s">
        <v>246</v>
      </c>
      <c r="F30" s="97">
        <v>3</v>
      </c>
      <c r="G30" s="134" t="s">
        <v>247</v>
      </c>
      <c r="H30" s="126" t="s">
        <v>248</v>
      </c>
      <c r="I30" s="135" t="s">
        <v>249</v>
      </c>
      <c r="J30" s="136" t="s">
        <v>250</v>
      </c>
      <c r="K30" s="137" t="s">
        <v>251</v>
      </c>
      <c r="L30" s="20" t="s">
        <v>55</v>
      </c>
    </row>
    <row r="31" spans="1:12" s="22" customFormat="1" ht="39" customHeight="1">
      <c r="A31" s="23">
        <v>26</v>
      </c>
      <c r="B31" s="21"/>
      <c r="C31" s="93"/>
      <c r="D31" s="112" t="s">
        <v>98</v>
      </c>
      <c r="E31" s="115" t="s">
        <v>99</v>
      </c>
      <c r="F31" s="113" t="s">
        <v>54</v>
      </c>
      <c r="G31" s="114" t="s">
        <v>100</v>
      </c>
      <c r="H31" s="115" t="s">
        <v>101</v>
      </c>
      <c r="I31" s="113" t="s">
        <v>102</v>
      </c>
      <c r="J31" s="113" t="s">
        <v>68</v>
      </c>
      <c r="K31" s="39" t="s">
        <v>69</v>
      </c>
      <c r="L31" s="20" t="s">
        <v>55</v>
      </c>
    </row>
    <row r="32" spans="1:12" s="22" customFormat="1" ht="39" customHeight="1">
      <c r="A32" s="23">
        <v>27</v>
      </c>
      <c r="B32" s="21"/>
      <c r="C32" s="93"/>
      <c r="D32" s="117" t="s">
        <v>137</v>
      </c>
      <c r="E32" s="96" t="s">
        <v>138</v>
      </c>
      <c r="F32" s="97">
        <v>3</v>
      </c>
      <c r="G32" s="44" t="s">
        <v>95</v>
      </c>
      <c r="H32" s="45" t="s">
        <v>70</v>
      </c>
      <c r="I32" s="123" t="s">
        <v>51</v>
      </c>
      <c r="J32" s="94" t="s">
        <v>52</v>
      </c>
      <c r="K32" s="39" t="s">
        <v>60</v>
      </c>
      <c r="L32" s="20" t="s">
        <v>55</v>
      </c>
    </row>
    <row r="33" spans="1:12" s="22" customFormat="1" ht="39" customHeight="1">
      <c r="A33" s="23">
        <v>28</v>
      </c>
      <c r="B33" s="21"/>
      <c r="C33" s="93"/>
      <c r="D33" s="117" t="s">
        <v>156</v>
      </c>
      <c r="E33" s="96" t="s">
        <v>157</v>
      </c>
      <c r="F33" s="97" t="s">
        <v>54</v>
      </c>
      <c r="G33" s="114" t="s">
        <v>196</v>
      </c>
      <c r="H33" s="115" t="s">
        <v>62</v>
      </c>
      <c r="I33" s="113" t="s">
        <v>51</v>
      </c>
      <c r="J33" s="100" t="s">
        <v>59</v>
      </c>
      <c r="K33" s="39" t="s">
        <v>60</v>
      </c>
      <c r="L33" s="20" t="s">
        <v>55</v>
      </c>
    </row>
    <row r="34" spans="1:12" s="22" customFormat="1" ht="39" customHeight="1">
      <c r="A34" s="23">
        <v>29</v>
      </c>
      <c r="B34" s="21"/>
      <c r="C34" s="93"/>
      <c r="D34" s="112" t="s">
        <v>104</v>
      </c>
      <c r="E34" s="115" t="s">
        <v>105</v>
      </c>
      <c r="F34" s="113" t="s">
        <v>54</v>
      </c>
      <c r="G34" s="114" t="s">
        <v>90</v>
      </c>
      <c r="H34" s="115" t="s">
        <v>91</v>
      </c>
      <c r="I34" s="113" t="s">
        <v>92</v>
      </c>
      <c r="J34" s="113" t="s">
        <v>65</v>
      </c>
      <c r="K34" s="39" t="s">
        <v>66</v>
      </c>
      <c r="L34" s="20" t="s">
        <v>55</v>
      </c>
    </row>
    <row r="35" spans="1:12" s="22" customFormat="1" ht="39" customHeight="1">
      <c r="A35" s="23">
        <v>30</v>
      </c>
      <c r="B35" s="21"/>
      <c r="C35" s="93"/>
      <c r="D35" s="125" t="s">
        <v>278</v>
      </c>
      <c r="E35" s="126" t="s">
        <v>279</v>
      </c>
      <c r="F35" s="123" t="s">
        <v>280</v>
      </c>
      <c r="G35" s="127" t="s">
        <v>281</v>
      </c>
      <c r="H35" s="126" t="s">
        <v>282</v>
      </c>
      <c r="I35" s="123" t="s">
        <v>283</v>
      </c>
      <c r="J35" s="123" t="s">
        <v>61</v>
      </c>
      <c r="K35" s="39" t="s">
        <v>80</v>
      </c>
      <c r="L35" s="20" t="s">
        <v>55</v>
      </c>
    </row>
    <row r="36" spans="1:12" s="22" customFormat="1" ht="39" customHeight="1">
      <c r="A36" s="23">
        <v>31</v>
      </c>
      <c r="B36" s="21"/>
      <c r="C36" s="93"/>
      <c r="D36" s="144" t="s">
        <v>271</v>
      </c>
      <c r="E36" s="121" t="s">
        <v>272</v>
      </c>
      <c r="F36" s="97" t="s">
        <v>54</v>
      </c>
      <c r="G36" s="120" t="s">
        <v>273</v>
      </c>
      <c r="H36" s="121" t="s">
        <v>274</v>
      </c>
      <c r="I36" s="122" t="s">
        <v>275</v>
      </c>
      <c r="J36" s="122" t="s">
        <v>276</v>
      </c>
      <c r="K36" s="145" t="s">
        <v>277</v>
      </c>
      <c r="L36" s="20" t="s">
        <v>55</v>
      </c>
    </row>
    <row r="37" spans="1:12" s="22" customFormat="1" ht="39" customHeight="1">
      <c r="A37" s="23">
        <v>32</v>
      </c>
      <c r="B37" s="21"/>
      <c r="C37" s="93"/>
      <c r="D37" s="112" t="s">
        <v>108</v>
      </c>
      <c r="E37" s="115" t="s">
        <v>109</v>
      </c>
      <c r="F37" s="113" t="s">
        <v>54</v>
      </c>
      <c r="G37" s="114" t="s">
        <v>311</v>
      </c>
      <c r="H37" s="115" t="s">
        <v>133</v>
      </c>
      <c r="I37" s="113" t="s">
        <v>67</v>
      </c>
      <c r="J37" s="113" t="s">
        <v>64</v>
      </c>
      <c r="K37" s="39" t="s">
        <v>66</v>
      </c>
      <c r="L37" s="20" t="s">
        <v>55</v>
      </c>
    </row>
    <row r="38" spans="1:12" s="22" customFormat="1" ht="39" customHeight="1">
      <c r="A38" s="23">
        <v>33</v>
      </c>
      <c r="B38" s="21"/>
      <c r="C38" s="93"/>
      <c r="D38" s="112" t="s">
        <v>110</v>
      </c>
      <c r="E38" s="115" t="s">
        <v>111</v>
      </c>
      <c r="F38" s="113">
        <v>1</v>
      </c>
      <c r="G38" s="114" t="s">
        <v>222</v>
      </c>
      <c r="H38" s="115" t="s">
        <v>223</v>
      </c>
      <c r="I38" s="113" t="s">
        <v>85</v>
      </c>
      <c r="J38" s="113" t="s">
        <v>85</v>
      </c>
      <c r="K38" s="39" t="s">
        <v>224</v>
      </c>
      <c r="L38" s="20" t="s">
        <v>55</v>
      </c>
    </row>
    <row r="39" spans="1:12" s="22" customFormat="1" ht="39" customHeight="1">
      <c r="A39" s="23">
        <v>34</v>
      </c>
      <c r="B39" s="21"/>
      <c r="C39" s="93"/>
      <c r="D39" s="117" t="s">
        <v>232</v>
      </c>
      <c r="E39" s="96" t="s">
        <v>111</v>
      </c>
      <c r="F39" s="97">
        <v>1</v>
      </c>
      <c r="G39" s="98" t="s">
        <v>233</v>
      </c>
      <c r="H39" s="99" t="s">
        <v>234</v>
      </c>
      <c r="I39" s="101" t="s">
        <v>235</v>
      </c>
      <c r="J39" s="101" t="s">
        <v>236</v>
      </c>
      <c r="K39" s="39" t="s">
        <v>224</v>
      </c>
      <c r="L39" s="20" t="s">
        <v>55</v>
      </c>
    </row>
    <row r="40" spans="1:12" s="22" customFormat="1" ht="39" customHeight="1">
      <c r="A40" s="23">
        <v>35</v>
      </c>
      <c r="B40" s="21"/>
      <c r="C40" s="93"/>
      <c r="D40" s="128" t="s">
        <v>238</v>
      </c>
      <c r="E40" s="129" t="s">
        <v>239</v>
      </c>
      <c r="F40" s="130" t="s">
        <v>54</v>
      </c>
      <c r="G40" s="114" t="s">
        <v>240</v>
      </c>
      <c r="H40" s="115" t="s">
        <v>241</v>
      </c>
      <c r="I40" s="113" t="s">
        <v>335</v>
      </c>
      <c r="J40" s="131" t="s">
        <v>243</v>
      </c>
      <c r="K40" s="132" t="s">
        <v>244</v>
      </c>
      <c r="L40" s="20" t="s">
        <v>55</v>
      </c>
    </row>
    <row r="41" spans="1:12" s="22" customFormat="1" ht="39" customHeight="1">
      <c r="A41" s="23">
        <v>36</v>
      </c>
      <c r="B41" s="21"/>
      <c r="C41" s="93"/>
      <c r="D41" s="117" t="s">
        <v>141</v>
      </c>
      <c r="E41" s="96" t="s">
        <v>142</v>
      </c>
      <c r="F41" s="97">
        <v>2</v>
      </c>
      <c r="G41" s="98" t="s">
        <v>230</v>
      </c>
      <c r="H41" s="99" t="s">
        <v>74</v>
      </c>
      <c r="I41" s="123" t="s">
        <v>51</v>
      </c>
      <c r="J41" s="100" t="s">
        <v>52</v>
      </c>
      <c r="K41" s="39" t="s">
        <v>60</v>
      </c>
      <c r="L41" s="20" t="s">
        <v>55</v>
      </c>
    </row>
    <row r="42" spans="1:12" s="22" customFormat="1" ht="39" customHeight="1">
      <c r="A42" s="23">
        <v>37</v>
      </c>
      <c r="B42" s="21"/>
      <c r="C42" s="93"/>
      <c r="D42" s="117" t="s">
        <v>206</v>
      </c>
      <c r="E42" s="96" t="s">
        <v>148</v>
      </c>
      <c r="F42" s="97" t="s">
        <v>54</v>
      </c>
      <c r="G42" s="120" t="s">
        <v>207</v>
      </c>
      <c r="H42" s="121" t="s">
        <v>62</v>
      </c>
      <c r="I42" s="123" t="s">
        <v>51</v>
      </c>
      <c r="J42" s="122" t="s">
        <v>59</v>
      </c>
      <c r="K42" s="39" t="s">
        <v>60</v>
      </c>
      <c r="L42" s="20" t="s">
        <v>55</v>
      </c>
    </row>
    <row r="43" spans="1:12" s="22" customFormat="1" ht="39" customHeight="1">
      <c r="A43" s="23">
        <v>38</v>
      </c>
      <c r="B43" s="21"/>
      <c r="C43" s="93"/>
      <c r="D43" s="112" t="s">
        <v>285</v>
      </c>
      <c r="E43" s="115" t="s">
        <v>286</v>
      </c>
      <c r="F43" s="113" t="s">
        <v>280</v>
      </c>
      <c r="G43" s="114" t="s">
        <v>287</v>
      </c>
      <c r="H43" s="115" t="s">
        <v>288</v>
      </c>
      <c r="I43" s="113" t="s">
        <v>289</v>
      </c>
      <c r="J43" s="113" t="s">
        <v>56</v>
      </c>
      <c r="K43" s="39" t="s">
        <v>290</v>
      </c>
      <c r="L43" s="20" t="s">
        <v>55</v>
      </c>
    </row>
    <row r="44" spans="1:12" s="22" customFormat="1" ht="39" customHeight="1">
      <c r="A44" s="23">
        <v>39</v>
      </c>
      <c r="B44" s="21"/>
      <c r="C44" s="93"/>
      <c r="D44" s="47" t="s">
        <v>134</v>
      </c>
      <c r="E44" s="45" t="s">
        <v>135</v>
      </c>
      <c r="F44" s="46" t="s">
        <v>54</v>
      </c>
      <c r="G44" s="44" t="s">
        <v>162</v>
      </c>
      <c r="H44" s="45" t="s">
        <v>163</v>
      </c>
      <c r="I44" s="46" t="s">
        <v>51</v>
      </c>
      <c r="J44" s="100" t="s">
        <v>59</v>
      </c>
      <c r="K44" s="39" t="s">
        <v>60</v>
      </c>
      <c r="L44" s="20" t="s">
        <v>55</v>
      </c>
    </row>
    <row r="45" spans="1:12" s="22" customFormat="1" ht="39" customHeight="1">
      <c r="A45" s="23">
        <v>40</v>
      </c>
      <c r="B45" s="21"/>
      <c r="C45" s="93"/>
      <c r="D45" s="112" t="s">
        <v>22</v>
      </c>
      <c r="E45" s="115" t="s">
        <v>23</v>
      </c>
      <c r="F45" s="113">
        <v>3</v>
      </c>
      <c r="G45" s="114" t="s">
        <v>106</v>
      </c>
      <c r="H45" s="115" t="s">
        <v>21</v>
      </c>
      <c r="I45" s="113" t="s">
        <v>11</v>
      </c>
      <c r="J45" s="113" t="s">
        <v>11</v>
      </c>
      <c r="K45" s="39" t="s">
        <v>86</v>
      </c>
      <c r="L45" s="20" t="s">
        <v>55</v>
      </c>
    </row>
    <row r="46" spans="1:12" s="22" customFormat="1" ht="39" customHeight="1">
      <c r="A46" s="23">
        <v>41</v>
      </c>
      <c r="B46" s="21"/>
      <c r="C46" s="93"/>
      <c r="D46" s="47" t="s">
        <v>201</v>
      </c>
      <c r="E46" s="45" t="s">
        <v>202</v>
      </c>
      <c r="F46" s="46">
        <v>2</v>
      </c>
      <c r="G46" s="44" t="s">
        <v>203</v>
      </c>
      <c r="H46" s="45" t="s">
        <v>204</v>
      </c>
      <c r="I46" s="46" t="s">
        <v>205</v>
      </c>
      <c r="J46" s="46" t="s">
        <v>59</v>
      </c>
      <c r="K46" s="39" t="s">
        <v>60</v>
      </c>
      <c r="L46" s="20" t="s">
        <v>55</v>
      </c>
    </row>
    <row r="47" spans="1:12" s="22" customFormat="1" ht="39" customHeight="1">
      <c r="A47" s="23">
        <v>42</v>
      </c>
      <c r="B47" s="21"/>
      <c r="C47" s="93"/>
      <c r="D47" s="117" t="s">
        <v>187</v>
      </c>
      <c r="E47" s="96" t="s">
        <v>188</v>
      </c>
      <c r="F47" s="97" t="s">
        <v>54</v>
      </c>
      <c r="G47" s="98" t="s">
        <v>189</v>
      </c>
      <c r="H47" s="99" t="s">
        <v>73</v>
      </c>
      <c r="I47" s="113" t="s">
        <v>51</v>
      </c>
      <c r="J47" s="100" t="s">
        <v>59</v>
      </c>
      <c r="K47" s="39" t="s">
        <v>60</v>
      </c>
      <c r="L47" s="20" t="s">
        <v>55</v>
      </c>
    </row>
    <row r="48" spans="1:12" s="22" customFormat="1" ht="39" customHeight="1">
      <c r="A48" s="23">
        <v>43</v>
      </c>
      <c r="B48" s="21"/>
      <c r="C48" s="93"/>
      <c r="D48" s="112" t="s">
        <v>174</v>
      </c>
      <c r="E48" s="146"/>
      <c r="F48" s="113" t="s">
        <v>54</v>
      </c>
      <c r="G48" s="114" t="s">
        <v>175</v>
      </c>
      <c r="H48" s="115" t="s">
        <v>176</v>
      </c>
      <c r="I48" s="113" t="s">
        <v>177</v>
      </c>
      <c r="J48" s="113" t="s">
        <v>178</v>
      </c>
      <c r="K48" s="39" t="s">
        <v>179</v>
      </c>
      <c r="L48" s="20" t="s">
        <v>55</v>
      </c>
    </row>
    <row r="49" spans="1:12" s="22" customFormat="1" ht="39" customHeight="1">
      <c r="A49" s="23">
        <v>44</v>
      </c>
      <c r="B49" s="21"/>
      <c r="C49" s="93"/>
      <c r="D49" s="47" t="s">
        <v>112</v>
      </c>
      <c r="E49" s="45" t="s">
        <v>113</v>
      </c>
      <c r="F49" s="46">
        <v>2</v>
      </c>
      <c r="G49" s="44" t="s">
        <v>132</v>
      </c>
      <c r="H49" s="45" t="s">
        <v>82</v>
      </c>
      <c r="I49" s="46" t="s">
        <v>81</v>
      </c>
      <c r="J49" s="46" t="s">
        <v>79</v>
      </c>
      <c r="K49" s="39" t="s">
        <v>89</v>
      </c>
      <c r="L49" s="20" t="s">
        <v>55</v>
      </c>
    </row>
    <row r="50" spans="1:12" s="22" customFormat="1" ht="39" customHeight="1">
      <c r="A50" s="23">
        <v>45</v>
      </c>
      <c r="B50" s="21"/>
      <c r="C50" s="93"/>
      <c r="D50" s="112" t="s">
        <v>312</v>
      </c>
      <c r="E50" s="115" t="s">
        <v>313</v>
      </c>
      <c r="F50" s="113" t="s">
        <v>54</v>
      </c>
      <c r="G50" s="114" t="s">
        <v>314</v>
      </c>
      <c r="H50" s="115" t="s">
        <v>315</v>
      </c>
      <c r="I50" s="113" t="s">
        <v>316</v>
      </c>
      <c r="J50" s="113" t="s">
        <v>56</v>
      </c>
      <c r="K50" s="39" t="s">
        <v>317</v>
      </c>
      <c r="L50" s="20" t="s">
        <v>55</v>
      </c>
    </row>
    <row r="51" spans="1:13" s="2" customFormat="1" ht="24" customHeight="1">
      <c r="A51" s="4"/>
      <c r="B51" s="4"/>
      <c r="C51" s="4"/>
      <c r="D51" s="15"/>
      <c r="E51" s="14"/>
      <c r="F51" s="14"/>
      <c r="G51" s="14"/>
      <c r="H51" s="14"/>
      <c r="I51" s="14"/>
      <c r="J51" s="16"/>
      <c r="K51" s="16"/>
      <c r="L51" s="4"/>
      <c r="M51" s="5"/>
    </row>
    <row r="52" spans="1:12" s="14" customFormat="1" ht="29.25" customHeight="1">
      <c r="A52" s="15"/>
      <c r="B52" s="15"/>
      <c r="C52" s="15"/>
      <c r="D52" s="34" t="s">
        <v>20</v>
      </c>
      <c r="E52" s="34"/>
      <c r="F52" s="34"/>
      <c r="G52" s="34"/>
      <c r="H52" s="34"/>
      <c r="I52" s="24"/>
      <c r="J52" s="3" t="s">
        <v>166</v>
      </c>
      <c r="K52" s="2"/>
      <c r="L52" s="17"/>
    </row>
    <row r="53" spans="1:12" s="14" customFormat="1" ht="29.25" customHeight="1">
      <c r="A53" s="15"/>
      <c r="B53" s="15"/>
      <c r="C53" s="15"/>
      <c r="D53" s="34" t="s">
        <v>13</v>
      </c>
      <c r="E53" s="34"/>
      <c r="F53" s="34"/>
      <c r="G53" s="34"/>
      <c r="H53" s="34"/>
      <c r="I53" s="24"/>
      <c r="J53" s="3" t="s">
        <v>167</v>
      </c>
      <c r="K53" s="2"/>
      <c r="L53" s="17"/>
    </row>
    <row r="54" spans="1:12" s="14" customFormat="1" ht="29.25" customHeight="1">
      <c r="A54" s="15"/>
      <c r="B54" s="15"/>
      <c r="C54" s="15"/>
      <c r="D54" s="34" t="s">
        <v>32</v>
      </c>
      <c r="E54" s="34"/>
      <c r="F54" s="34"/>
      <c r="G54" s="34"/>
      <c r="H54" s="34"/>
      <c r="I54" s="24"/>
      <c r="J54" s="3" t="s">
        <v>336</v>
      </c>
      <c r="K54" s="2"/>
      <c r="L54" s="17"/>
    </row>
    <row r="55" spans="1:12" s="14" customFormat="1" ht="29.25" customHeight="1">
      <c r="A55" s="15"/>
      <c r="B55" s="15"/>
      <c r="C55" s="15"/>
      <c r="D55" s="34" t="s">
        <v>31</v>
      </c>
      <c r="E55" s="34"/>
      <c r="F55" s="34"/>
      <c r="G55" s="34"/>
      <c r="H55" s="34"/>
      <c r="I55" s="24"/>
      <c r="J55" s="3" t="s">
        <v>337</v>
      </c>
      <c r="K55" s="2"/>
      <c r="L55" s="17"/>
    </row>
    <row r="56" spans="1:12" s="14" customFormat="1" ht="24" customHeight="1">
      <c r="A56" s="15"/>
      <c r="B56" s="15"/>
      <c r="C56" s="15"/>
      <c r="D56" s="15"/>
      <c r="J56" s="16"/>
      <c r="K56" s="16"/>
      <c r="L56" s="17"/>
    </row>
    <row r="57" spans="1:12" s="14" customFormat="1" ht="24" customHeight="1">
      <c r="A57" s="15"/>
      <c r="B57" s="15"/>
      <c r="C57" s="15"/>
      <c r="D57" s="15"/>
      <c r="J57" s="16"/>
      <c r="K57" s="16"/>
      <c r="L57" s="17"/>
    </row>
    <row r="58" spans="1:12" s="14" customFormat="1" ht="24" customHeight="1">
      <c r="A58" s="15"/>
      <c r="B58" s="15"/>
      <c r="C58" s="15"/>
      <c r="D58" s="15"/>
      <c r="J58" s="16"/>
      <c r="K58" s="16"/>
      <c r="L58" s="17"/>
    </row>
    <row r="59" spans="1:12" s="14" customFormat="1" ht="24" customHeight="1">
      <c r="A59" s="15"/>
      <c r="B59" s="15"/>
      <c r="C59" s="15"/>
      <c r="D59" s="15"/>
      <c r="J59" s="16"/>
      <c r="K59" s="16"/>
      <c r="L59" s="17"/>
    </row>
    <row r="60" spans="1:12" s="14" customFormat="1" ht="24" customHeight="1">
      <c r="A60" s="15"/>
      <c r="B60" s="15"/>
      <c r="C60" s="15"/>
      <c r="D60" s="15"/>
      <c r="J60" s="16"/>
      <c r="K60" s="16"/>
      <c r="L60" s="17"/>
    </row>
    <row r="61" spans="1:12" s="14" customFormat="1" ht="24" customHeight="1">
      <c r="A61" s="15"/>
      <c r="B61" s="15"/>
      <c r="C61" s="15"/>
      <c r="D61" s="15"/>
      <c r="J61" s="16"/>
      <c r="K61" s="16"/>
      <c r="L61" s="17"/>
    </row>
    <row r="62" spans="1:12" s="14" customFormat="1" ht="24" customHeight="1">
      <c r="A62" s="15"/>
      <c r="B62" s="15"/>
      <c r="C62" s="15"/>
      <c r="D62" s="15"/>
      <c r="J62" s="16"/>
      <c r="K62" s="16"/>
      <c r="L62" s="17"/>
    </row>
    <row r="63" spans="1:12" s="14" customFormat="1" ht="24" customHeight="1">
      <c r="A63" s="15"/>
      <c r="B63" s="15"/>
      <c r="C63" s="15"/>
      <c r="D63" s="15"/>
      <c r="J63" s="16"/>
      <c r="K63" s="16"/>
      <c r="L63" s="17"/>
    </row>
    <row r="64" spans="1:12" s="14" customFormat="1" ht="24" customHeight="1">
      <c r="A64" s="15"/>
      <c r="B64" s="15"/>
      <c r="C64" s="15"/>
      <c r="D64" s="15"/>
      <c r="J64" s="16"/>
      <c r="K64" s="16"/>
      <c r="L64" s="17"/>
    </row>
    <row r="65" spans="1:12" s="14" customFormat="1" ht="24" customHeight="1">
      <c r="A65" s="15"/>
      <c r="B65" s="15"/>
      <c r="C65" s="15"/>
      <c r="D65" s="15"/>
      <c r="J65" s="16"/>
      <c r="K65" s="16"/>
      <c r="L65" s="17"/>
    </row>
    <row r="66" spans="1:12" s="14" customFormat="1" ht="24" customHeight="1">
      <c r="A66" s="15"/>
      <c r="B66" s="15"/>
      <c r="C66" s="15"/>
      <c r="D66" s="15"/>
      <c r="J66" s="16"/>
      <c r="K66" s="16"/>
      <c r="L66" s="17"/>
    </row>
    <row r="67" spans="1:12" s="14" customFormat="1" ht="24" customHeight="1">
      <c r="A67" s="15"/>
      <c r="B67" s="15"/>
      <c r="C67" s="15"/>
      <c r="D67" s="15"/>
      <c r="J67" s="16"/>
      <c r="K67" s="16"/>
      <c r="L67" s="17"/>
    </row>
    <row r="68" spans="1:12" s="14" customFormat="1" ht="24" customHeight="1">
      <c r="A68" s="15"/>
      <c r="B68" s="15"/>
      <c r="C68" s="15"/>
      <c r="D68" s="15"/>
      <c r="J68" s="16"/>
      <c r="K68" s="16"/>
      <c r="L68" s="17"/>
    </row>
    <row r="69" spans="1:12" s="14" customFormat="1" ht="24" customHeight="1">
      <c r="A69" s="15"/>
      <c r="B69" s="15"/>
      <c r="C69" s="15"/>
      <c r="D69" s="15"/>
      <c r="J69" s="16"/>
      <c r="K69" s="16"/>
      <c r="L69" s="17"/>
    </row>
    <row r="70" spans="1:12" s="14" customFormat="1" ht="24" customHeight="1">
      <c r="A70" s="15"/>
      <c r="B70" s="15"/>
      <c r="C70" s="15"/>
      <c r="D70" s="15"/>
      <c r="J70" s="16"/>
      <c r="K70" s="16"/>
      <c r="L70" s="17"/>
    </row>
    <row r="71" spans="1:12" s="14" customFormat="1" ht="12.75">
      <c r="A71" s="15"/>
      <c r="B71" s="15"/>
      <c r="C71" s="15"/>
      <c r="D71" s="15"/>
      <c r="J71" s="16"/>
      <c r="K71" s="16"/>
      <c r="L71" s="17"/>
    </row>
    <row r="72" spans="1:12" s="14" customFormat="1" ht="12.75">
      <c r="A72" s="15"/>
      <c r="B72" s="15"/>
      <c r="C72" s="15"/>
      <c r="D72" s="15"/>
      <c r="J72" s="16"/>
      <c r="K72" s="16"/>
      <c r="L72" s="17"/>
    </row>
    <row r="73" spans="1:12" s="14" customFormat="1" ht="12.75">
      <c r="A73" s="15"/>
      <c r="B73" s="15"/>
      <c r="C73" s="15"/>
      <c r="D73" s="15"/>
      <c r="J73" s="16"/>
      <c r="K73" s="16"/>
      <c r="L73" s="17"/>
    </row>
    <row r="74" spans="1:12" s="14" customFormat="1" ht="12.75">
      <c r="A74" s="15"/>
      <c r="B74" s="15"/>
      <c r="C74" s="15"/>
      <c r="D74" s="15"/>
      <c r="J74" s="16"/>
      <c r="K74" s="16"/>
      <c r="L74" s="17"/>
    </row>
    <row r="75" spans="1:12" s="14" customFormat="1" ht="12.75">
      <c r="A75" s="15"/>
      <c r="B75" s="15"/>
      <c r="C75" s="15"/>
      <c r="D75" s="15"/>
      <c r="J75" s="16"/>
      <c r="K75" s="16"/>
      <c r="L75" s="17"/>
    </row>
    <row r="76" spans="1:12" s="14" customFormat="1" ht="12.75">
      <c r="A76" s="15"/>
      <c r="B76" s="15"/>
      <c r="C76" s="15"/>
      <c r="D76" s="15"/>
      <c r="J76" s="16"/>
      <c r="K76" s="16"/>
      <c r="L76" s="17"/>
    </row>
    <row r="77" spans="1:12" s="14" customFormat="1" ht="12.75">
      <c r="A77" s="15"/>
      <c r="B77" s="15"/>
      <c r="C77" s="15"/>
      <c r="D77" s="15"/>
      <c r="J77" s="16"/>
      <c r="K77" s="16"/>
      <c r="L77" s="17"/>
    </row>
    <row r="78" spans="1:12" s="14" customFormat="1" ht="12.75">
      <c r="A78" s="15"/>
      <c r="B78" s="15"/>
      <c r="C78" s="15"/>
      <c r="D78" s="15"/>
      <c r="J78" s="16"/>
      <c r="K78" s="16"/>
      <c r="L78" s="17"/>
    </row>
    <row r="79" spans="1:12" s="14" customFormat="1" ht="12.75">
      <c r="A79" s="15"/>
      <c r="B79" s="15"/>
      <c r="C79" s="15"/>
      <c r="D79" s="15"/>
      <c r="J79" s="16"/>
      <c r="K79" s="16"/>
      <c r="L79" s="17"/>
    </row>
    <row r="80" spans="1:12" s="14" customFormat="1" ht="12.75">
      <c r="A80" s="15"/>
      <c r="B80" s="15"/>
      <c r="C80" s="15"/>
      <c r="D80" s="15"/>
      <c r="J80" s="16"/>
      <c r="K80" s="16"/>
      <c r="L80" s="17"/>
    </row>
    <row r="81" spans="1:12" s="14" customFormat="1" ht="12.75">
      <c r="A81" s="15"/>
      <c r="B81" s="15"/>
      <c r="C81" s="15"/>
      <c r="D81" s="15"/>
      <c r="J81" s="16"/>
      <c r="K81" s="16"/>
      <c r="L81" s="17"/>
    </row>
    <row r="82" spans="1:12" s="14" customFormat="1" ht="12.75">
      <c r="A82" s="15"/>
      <c r="B82" s="15"/>
      <c r="C82" s="15"/>
      <c r="D82" s="15"/>
      <c r="J82" s="16"/>
      <c r="K82" s="16"/>
      <c r="L82" s="17"/>
    </row>
    <row r="83" spans="1:12" s="14" customFormat="1" ht="12.75">
      <c r="A83" s="15"/>
      <c r="B83" s="15"/>
      <c r="C83" s="15"/>
      <c r="D83" s="15"/>
      <c r="J83" s="16"/>
      <c r="K83" s="16"/>
      <c r="L83" s="17"/>
    </row>
    <row r="84" spans="1:12" s="14" customFormat="1" ht="12.75">
      <c r="A84" s="15"/>
      <c r="B84" s="15"/>
      <c r="C84" s="15"/>
      <c r="D84" s="15"/>
      <c r="J84" s="16"/>
      <c r="K84" s="16"/>
      <c r="L84" s="17"/>
    </row>
    <row r="85" spans="1:12" s="14" customFormat="1" ht="12.75">
      <c r="A85" s="15"/>
      <c r="B85" s="15"/>
      <c r="C85" s="15"/>
      <c r="D85" s="15"/>
      <c r="J85" s="16"/>
      <c r="K85" s="16"/>
      <c r="L85" s="17"/>
    </row>
    <row r="86" spans="1:12" s="14" customFormat="1" ht="12.75">
      <c r="A86" s="15"/>
      <c r="B86" s="15"/>
      <c r="C86" s="15"/>
      <c r="D86" s="15"/>
      <c r="J86" s="16"/>
      <c r="K86" s="16"/>
      <c r="L86" s="17"/>
    </row>
    <row r="87" spans="1:12" s="14" customFormat="1" ht="12.75">
      <c r="A87" s="15"/>
      <c r="B87" s="15"/>
      <c r="C87" s="15"/>
      <c r="D87" s="15"/>
      <c r="J87" s="16"/>
      <c r="K87" s="16"/>
      <c r="L87" s="17"/>
    </row>
    <row r="88" spans="1:12" s="14" customFormat="1" ht="12.75">
      <c r="A88" s="15"/>
      <c r="B88" s="15"/>
      <c r="C88" s="15"/>
      <c r="D88" s="15"/>
      <c r="J88" s="16"/>
      <c r="K88" s="16"/>
      <c r="L88" s="17"/>
    </row>
    <row r="89" spans="1:12" s="14" customFormat="1" ht="12.75">
      <c r="A89" s="15"/>
      <c r="B89" s="15"/>
      <c r="C89" s="15"/>
      <c r="D89" s="15"/>
      <c r="J89" s="16"/>
      <c r="K89" s="16"/>
      <c r="L89" s="17"/>
    </row>
    <row r="90" spans="1:12" s="14" customFormat="1" ht="12.75">
      <c r="A90" s="15"/>
      <c r="B90" s="15"/>
      <c r="C90" s="15"/>
      <c r="D90" s="15"/>
      <c r="J90" s="16"/>
      <c r="K90" s="16"/>
      <c r="L90" s="17"/>
    </row>
    <row r="91" spans="1:12" s="14" customFormat="1" ht="12.75">
      <c r="A91" s="15"/>
      <c r="B91" s="15"/>
      <c r="C91" s="15"/>
      <c r="D91" s="15"/>
      <c r="J91" s="16"/>
      <c r="K91" s="16"/>
      <c r="L91" s="17"/>
    </row>
    <row r="92" spans="1:12" s="14" customFormat="1" ht="12.75">
      <c r="A92" s="15"/>
      <c r="B92" s="15"/>
      <c r="C92" s="15"/>
      <c r="D92" s="15"/>
      <c r="J92" s="16"/>
      <c r="K92" s="16"/>
      <c r="L92" s="17"/>
    </row>
    <row r="93" spans="1:12" s="14" customFormat="1" ht="12.75">
      <c r="A93" s="15"/>
      <c r="B93" s="15"/>
      <c r="C93" s="15"/>
      <c r="D93" s="15"/>
      <c r="J93" s="16"/>
      <c r="K93" s="16"/>
      <c r="L93" s="17"/>
    </row>
    <row r="94" spans="1:12" s="14" customFormat="1" ht="12.75">
      <c r="A94" s="15"/>
      <c r="B94" s="15"/>
      <c r="C94" s="15"/>
      <c r="D94" s="15"/>
      <c r="J94" s="16"/>
      <c r="K94" s="16"/>
      <c r="L94" s="17"/>
    </row>
    <row r="95" spans="1:12" s="14" customFormat="1" ht="12.75">
      <c r="A95" s="15"/>
      <c r="B95" s="15"/>
      <c r="C95" s="15"/>
      <c r="D95" s="15"/>
      <c r="J95" s="16"/>
      <c r="K95" s="16"/>
      <c r="L95" s="17"/>
    </row>
    <row r="96" spans="1:12" s="14" customFormat="1" ht="12.75">
      <c r="A96" s="15"/>
      <c r="B96" s="15"/>
      <c r="C96" s="15"/>
      <c r="D96" s="15"/>
      <c r="J96" s="16"/>
      <c r="K96" s="16"/>
      <c r="L96" s="17"/>
    </row>
    <row r="97" spans="1:12" s="14" customFormat="1" ht="12.75">
      <c r="A97" s="15"/>
      <c r="B97" s="15"/>
      <c r="C97" s="15"/>
      <c r="D97" s="15"/>
      <c r="J97" s="16"/>
      <c r="K97" s="16"/>
      <c r="L97" s="17"/>
    </row>
    <row r="98" spans="1:12" s="14" customFormat="1" ht="12.75">
      <c r="A98" s="15"/>
      <c r="B98" s="15"/>
      <c r="C98" s="15"/>
      <c r="D98" s="15"/>
      <c r="J98" s="16"/>
      <c r="K98" s="16"/>
      <c r="L98" s="17"/>
    </row>
    <row r="99" spans="1:12" s="14" customFormat="1" ht="12.75">
      <c r="A99" s="15"/>
      <c r="B99" s="15"/>
      <c r="C99" s="15"/>
      <c r="D99" s="15"/>
      <c r="J99" s="16"/>
      <c r="K99" s="16"/>
      <c r="L99" s="17"/>
    </row>
    <row r="100" spans="1:12" s="14" customFormat="1" ht="12.75">
      <c r="A100" s="15"/>
      <c r="B100" s="15"/>
      <c r="C100" s="15"/>
      <c r="D100" s="15"/>
      <c r="J100" s="16"/>
      <c r="K100" s="16"/>
      <c r="L100" s="17"/>
    </row>
    <row r="101" spans="1:12" s="14" customFormat="1" ht="12.75">
      <c r="A101" s="15"/>
      <c r="B101" s="15"/>
      <c r="C101" s="15"/>
      <c r="D101" s="15"/>
      <c r="J101" s="16"/>
      <c r="K101" s="16"/>
      <c r="L101" s="17"/>
    </row>
    <row r="102" spans="1:12" s="14" customFormat="1" ht="12.75">
      <c r="A102" s="15"/>
      <c r="B102" s="15"/>
      <c r="C102" s="15"/>
      <c r="D102" s="15"/>
      <c r="J102" s="16"/>
      <c r="K102" s="16"/>
      <c r="L102" s="17"/>
    </row>
    <row r="103" spans="1:12" s="14" customFormat="1" ht="12.75">
      <c r="A103" s="15"/>
      <c r="B103" s="15"/>
      <c r="C103" s="15"/>
      <c r="D103" s="15"/>
      <c r="J103" s="16"/>
      <c r="K103" s="16"/>
      <c r="L103" s="17"/>
    </row>
    <row r="104" spans="1:12" s="14" customFormat="1" ht="12.75">
      <c r="A104" s="15"/>
      <c r="B104" s="15"/>
      <c r="C104" s="15"/>
      <c r="D104" s="15"/>
      <c r="J104" s="16"/>
      <c r="K104" s="16"/>
      <c r="L104" s="17"/>
    </row>
    <row r="105" spans="1:12" s="14" customFormat="1" ht="12.75">
      <c r="A105" s="15"/>
      <c r="B105" s="15"/>
      <c r="C105" s="15"/>
      <c r="D105" s="15"/>
      <c r="J105" s="16"/>
      <c r="K105" s="16"/>
      <c r="L105" s="17"/>
    </row>
    <row r="106" spans="1:12" s="14" customFormat="1" ht="12.75">
      <c r="A106" s="15"/>
      <c r="B106" s="15"/>
      <c r="C106" s="15"/>
      <c r="D106" s="15"/>
      <c r="J106" s="16"/>
      <c r="K106" s="16"/>
      <c r="L106" s="17"/>
    </row>
    <row r="107" spans="1:12" s="14" customFormat="1" ht="12.75">
      <c r="A107" s="15"/>
      <c r="B107" s="15"/>
      <c r="C107" s="15"/>
      <c r="D107" s="15"/>
      <c r="J107" s="16"/>
      <c r="K107" s="16"/>
      <c r="L107" s="17"/>
    </row>
    <row r="108" spans="1:12" s="14" customFormat="1" ht="12.75">
      <c r="A108" s="15"/>
      <c r="B108" s="15"/>
      <c r="C108" s="15"/>
      <c r="D108" s="15"/>
      <c r="J108" s="16"/>
      <c r="K108" s="16"/>
      <c r="L108" s="17"/>
    </row>
    <row r="109" spans="1:12" s="14" customFormat="1" ht="12.75">
      <c r="A109" s="15"/>
      <c r="B109" s="15"/>
      <c r="C109" s="15"/>
      <c r="D109" s="15"/>
      <c r="J109" s="16"/>
      <c r="K109" s="16"/>
      <c r="L109" s="17"/>
    </row>
    <row r="110" spans="1:12" s="14" customFormat="1" ht="12.75">
      <c r="A110" s="15"/>
      <c r="B110" s="15"/>
      <c r="C110" s="15"/>
      <c r="D110" s="15"/>
      <c r="J110" s="16"/>
      <c r="K110" s="16"/>
      <c r="L110" s="17"/>
    </row>
    <row r="111" spans="1:12" s="14" customFormat="1" ht="12.75">
      <c r="A111" s="15"/>
      <c r="B111" s="15"/>
      <c r="C111" s="15"/>
      <c r="D111" s="15"/>
      <c r="J111" s="16"/>
      <c r="K111" s="16"/>
      <c r="L111" s="17"/>
    </row>
    <row r="112" spans="1:12" s="14" customFormat="1" ht="12.75">
      <c r="A112" s="15"/>
      <c r="B112" s="15"/>
      <c r="C112" s="15"/>
      <c r="D112" s="15"/>
      <c r="J112" s="16"/>
      <c r="K112" s="16"/>
      <c r="L112" s="17"/>
    </row>
    <row r="113" spans="1:12" s="14" customFormat="1" ht="12.75">
      <c r="A113" s="15"/>
      <c r="B113" s="15"/>
      <c r="C113" s="15"/>
      <c r="D113" s="15"/>
      <c r="J113" s="16"/>
      <c r="K113" s="16"/>
      <c r="L113" s="17"/>
    </row>
    <row r="114" spans="1:12" s="14" customFormat="1" ht="12.75">
      <c r="A114" s="15"/>
      <c r="B114" s="15"/>
      <c r="C114" s="15"/>
      <c r="D114" s="15"/>
      <c r="J114" s="16"/>
      <c r="K114" s="16"/>
      <c r="L114" s="17"/>
    </row>
    <row r="115" spans="1:12" s="14" customFormat="1" ht="12.75">
      <c r="A115" s="15"/>
      <c r="B115" s="15"/>
      <c r="C115" s="15"/>
      <c r="D115" s="15"/>
      <c r="J115" s="16"/>
      <c r="K115" s="16"/>
      <c r="L115" s="17"/>
    </row>
    <row r="116" spans="1:12" s="14" customFormat="1" ht="12.75">
      <c r="A116" s="15"/>
      <c r="B116" s="15"/>
      <c r="C116" s="15"/>
      <c r="D116" s="15"/>
      <c r="J116" s="16"/>
      <c r="K116" s="16"/>
      <c r="L116" s="17"/>
    </row>
    <row r="117" spans="1:12" s="14" customFormat="1" ht="12.75">
      <c r="A117" s="15"/>
      <c r="B117" s="15"/>
      <c r="C117" s="15"/>
      <c r="D117" s="15"/>
      <c r="J117" s="16"/>
      <c r="K117" s="16"/>
      <c r="L117" s="17"/>
    </row>
    <row r="118" spans="1:12" s="14" customFormat="1" ht="12.75">
      <c r="A118" s="15"/>
      <c r="B118" s="15"/>
      <c r="C118" s="15"/>
      <c r="D118" s="15"/>
      <c r="J118" s="16"/>
      <c r="K118" s="16"/>
      <c r="L118" s="17"/>
    </row>
    <row r="119" spans="1:12" s="14" customFormat="1" ht="12.75">
      <c r="A119" s="15"/>
      <c r="B119" s="15"/>
      <c r="C119" s="15"/>
      <c r="D119" s="15"/>
      <c r="J119" s="16"/>
      <c r="K119" s="16"/>
      <c r="L119" s="17"/>
    </row>
    <row r="120" spans="1:12" s="14" customFormat="1" ht="12.75">
      <c r="A120" s="15"/>
      <c r="B120" s="15"/>
      <c r="C120" s="15"/>
      <c r="D120" s="15"/>
      <c r="J120" s="16"/>
      <c r="K120" s="16"/>
      <c r="L120" s="17"/>
    </row>
    <row r="121" spans="1:12" s="14" customFormat="1" ht="12.75">
      <c r="A121" s="15"/>
      <c r="B121" s="15"/>
      <c r="C121" s="15"/>
      <c r="D121" s="15"/>
      <c r="J121" s="16"/>
      <c r="K121" s="16"/>
      <c r="L121" s="17"/>
    </row>
    <row r="122" spans="1:12" s="14" customFormat="1" ht="12.75">
      <c r="A122" s="15"/>
      <c r="B122" s="15"/>
      <c r="C122" s="15"/>
      <c r="D122" s="15"/>
      <c r="J122" s="16"/>
      <c r="K122" s="16"/>
      <c r="L122" s="17"/>
    </row>
    <row r="123" spans="1:12" s="14" customFormat="1" ht="12.75">
      <c r="A123" s="15"/>
      <c r="B123" s="15"/>
      <c r="C123" s="15"/>
      <c r="D123" s="15"/>
      <c r="J123" s="16"/>
      <c r="K123" s="16"/>
      <c r="L123" s="17"/>
    </row>
    <row r="124" spans="1:12" s="14" customFormat="1" ht="12.75">
      <c r="A124" s="15"/>
      <c r="B124" s="15"/>
      <c r="C124" s="15"/>
      <c r="D124" s="15"/>
      <c r="J124" s="16"/>
      <c r="K124" s="16"/>
      <c r="L124" s="17"/>
    </row>
    <row r="125" spans="1:12" s="14" customFormat="1" ht="12.75">
      <c r="A125" s="15"/>
      <c r="B125" s="15"/>
      <c r="C125" s="15"/>
      <c r="D125" s="15"/>
      <c r="J125" s="16"/>
      <c r="K125" s="16"/>
      <c r="L125" s="17"/>
    </row>
    <row r="126" spans="1:12" s="14" customFormat="1" ht="12.75">
      <c r="A126" s="15"/>
      <c r="B126" s="15"/>
      <c r="C126" s="15"/>
      <c r="D126" s="15"/>
      <c r="J126" s="16"/>
      <c r="K126" s="16"/>
      <c r="L126" s="17"/>
    </row>
    <row r="127" spans="1:12" s="14" customFormat="1" ht="12.75">
      <c r="A127" s="15"/>
      <c r="B127" s="15"/>
      <c r="C127" s="15"/>
      <c r="D127" s="15"/>
      <c r="J127" s="16"/>
      <c r="K127" s="16"/>
      <c r="L127" s="17"/>
    </row>
    <row r="128" spans="1:12" s="14" customFormat="1" ht="12.75">
      <c r="A128" s="15"/>
      <c r="B128" s="15"/>
      <c r="C128" s="15"/>
      <c r="D128" s="15"/>
      <c r="J128" s="16"/>
      <c r="K128" s="16"/>
      <c r="L128" s="17"/>
    </row>
    <row r="129" spans="1:12" s="14" customFormat="1" ht="12.75">
      <c r="A129" s="15"/>
      <c r="B129" s="15"/>
      <c r="C129" s="15"/>
      <c r="D129" s="15"/>
      <c r="J129" s="16"/>
      <c r="K129" s="16"/>
      <c r="L129" s="17"/>
    </row>
    <row r="130" spans="1:12" s="14" customFormat="1" ht="12.75">
      <c r="A130" s="15"/>
      <c r="B130" s="15"/>
      <c r="C130" s="15"/>
      <c r="D130" s="15"/>
      <c r="J130" s="16"/>
      <c r="K130" s="16"/>
      <c r="L130" s="17"/>
    </row>
    <row r="131" spans="1:12" s="14" customFormat="1" ht="12.75">
      <c r="A131" s="15"/>
      <c r="B131" s="15"/>
      <c r="C131" s="15"/>
      <c r="D131" s="15"/>
      <c r="J131" s="16"/>
      <c r="K131" s="16"/>
      <c r="L131" s="17"/>
    </row>
    <row r="132" spans="1:12" s="14" customFormat="1" ht="12.75">
      <c r="A132" s="15"/>
      <c r="B132" s="15"/>
      <c r="C132" s="15"/>
      <c r="D132" s="15"/>
      <c r="J132" s="16"/>
      <c r="K132" s="16"/>
      <c r="L132" s="17"/>
    </row>
    <row r="133" spans="1:12" s="14" customFormat="1" ht="12.75">
      <c r="A133" s="15"/>
      <c r="B133" s="15"/>
      <c r="C133" s="15"/>
      <c r="D133" s="15"/>
      <c r="J133" s="16"/>
      <c r="K133" s="16"/>
      <c r="L133" s="17"/>
    </row>
    <row r="134" spans="1:12" s="14" customFormat="1" ht="12.75">
      <c r="A134" s="15"/>
      <c r="B134" s="15"/>
      <c r="C134" s="15"/>
      <c r="D134" s="15"/>
      <c r="J134" s="16"/>
      <c r="K134" s="16"/>
      <c r="L134" s="17"/>
    </row>
    <row r="135" spans="1:12" s="14" customFormat="1" ht="12.75">
      <c r="A135" s="15"/>
      <c r="B135" s="15"/>
      <c r="C135" s="15"/>
      <c r="D135" s="15"/>
      <c r="J135" s="16"/>
      <c r="K135" s="16"/>
      <c r="L135" s="17"/>
    </row>
    <row r="136" spans="1:12" s="14" customFormat="1" ht="12.75">
      <c r="A136" s="15"/>
      <c r="B136" s="15"/>
      <c r="C136" s="15"/>
      <c r="D136" s="15"/>
      <c r="J136" s="16"/>
      <c r="K136" s="16"/>
      <c r="L136" s="17"/>
    </row>
    <row r="137" spans="1:12" s="14" customFormat="1" ht="12.75">
      <c r="A137" s="15"/>
      <c r="B137" s="15"/>
      <c r="C137" s="15"/>
      <c r="D137" s="15"/>
      <c r="J137" s="16"/>
      <c r="K137" s="16"/>
      <c r="L137" s="17"/>
    </row>
    <row r="138" spans="1:12" s="14" customFormat="1" ht="12.75">
      <c r="A138" s="15"/>
      <c r="B138" s="15"/>
      <c r="C138" s="15"/>
      <c r="D138" s="15"/>
      <c r="J138" s="16"/>
      <c r="K138" s="16"/>
      <c r="L138" s="17"/>
    </row>
    <row r="139" spans="1:12" s="14" customFormat="1" ht="12.75">
      <c r="A139" s="15"/>
      <c r="B139" s="15"/>
      <c r="C139" s="15"/>
      <c r="D139" s="15"/>
      <c r="J139" s="16"/>
      <c r="K139" s="16"/>
      <c r="L139" s="17"/>
    </row>
    <row r="140" spans="1:12" s="14" customFormat="1" ht="12.75">
      <c r="A140" s="15"/>
      <c r="B140" s="15"/>
      <c r="C140" s="15"/>
      <c r="D140" s="15"/>
      <c r="J140" s="16"/>
      <c r="K140" s="16"/>
      <c r="L140" s="17"/>
    </row>
    <row r="141" spans="1:12" s="14" customFormat="1" ht="12.75">
      <c r="A141" s="15"/>
      <c r="B141" s="15"/>
      <c r="C141" s="15"/>
      <c r="D141" s="15"/>
      <c r="J141" s="16"/>
      <c r="K141" s="16"/>
      <c r="L141" s="17"/>
    </row>
    <row r="142" spans="1:12" s="14" customFormat="1" ht="12.75">
      <c r="A142" s="15"/>
      <c r="B142" s="15"/>
      <c r="C142" s="15"/>
      <c r="D142" s="15"/>
      <c r="J142" s="16"/>
      <c r="K142" s="16"/>
      <c r="L142" s="17"/>
    </row>
    <row r="143" spans="1:12" s="14" customFormat="1" ht="12.75">
      <c r="A143" s="15"/>
      <c r="B143" s="15"/>
      <c r="C143" s="15"/>
      <c r="D143" s="15"/>
      <c r="J143" s="16"/>
      <c r="K143" s="16"/>
      <c r="L143" s="17"/>
    </row>
    <row r="144" spans="1:12" s="14" customFormat="1" ht="12.75">
      <c r="A144" s="15"/>
      <c r="B144" s="15"/>
      <c r="C144" s="15"/>
      <c r="D144" s="15"/>
      <c r="J144" s="16"/>
      <c r="K144" s="16"/>
      <c r="L144" s="17"/>
    </row>
    <row r="145" spans="1:12" s="14" customFormat="1" ht="12.75">
      <c r="A145" s="15"/>
      <c r="B145" s="15"/>
      <c r="C145" s="15"/>
      <c r="D145" s="15"/>
      <c r="J145" s="16"/>
      <c r="K145" s="16"/>
      <c r="L145" s="17"/>
    </row>
    <row r="146" spans="1:12" s="14" customFormat="1" ht="12.75">
      <c r="A146" s="15"/>
      <c r="B146" s="15"/>
      <c r="C146" s="15"/>
      <c r="D146" s="15"/>
      <c r="J146" s="16"/>
      <c r="K146" s="16"/>
      <c r="L146" s="17"/>
    </row>
    <row r="147" spans="1:12" s="14" customFormat="1" ht="12.75">
      <c r="A147" s="15"/>
      <c r="B147" s="15"/>
      <c r="C147" s="15"/>
      <c r="D147" s="15"/>
      <c r="J147" s="16"/>
      <c r="K147" s="16"/>
      <c r="L147" s="17"/>
    </row>
    <row r="148" spans="1:12" s="14" customFormat="1" ht="12.75">
      <c r="A148" s="15"/>
      <c r="B148" s="15"/>
      <c r="C148" s="15"/>
      <c r="D148" s="15"/>
      <c r="J148" s="16"/>
      <c r="K148" s="16"/>
      <c r="L148" s="17"/>
    </row>
    <row r="149" spans="1:12" s="14" customFormat="1" ht="12.75">
      <c r="A149" s="15"/>
      <c r="B149" s="15"/>
      <c r="C149" s="15"/>
      <c r="D149" s="15"/>
      <c r="J149" s="16"/>
      <c r="K149" s="16"/>
      <c r="L149" s="17"/>
    </row>
    <row r="150" spans="1:12" s="14" customFormat="1" ht="12.75">
      <c r="A150" s="15"/>
      <c r="B150" s="15"/>
      <c r="C150" s="15"/>
      <c r="D150" s="15"/>
      <c r="J150" s="16"/>
      <c r="K150" s="16"/>
      <c r="L150" s="17"/>
    </row>
    <row r="151" spans="1:12" s="14" customFormat="1" ht="12.75">
      <c r="A151" s="15"/>
      <c r="B151" s="15"/>
      <c r="C151" s="15"/>
      <c r="D151" s="15"/>
      <c r="J151" s="16"/>
      <c r="K151" s="16"/>
      <c r="L151" s="17"/>
    </row>
    <row r="152" spans="1:12" s="14" customFormat="1" ht="12.75">
      <c r="A152" s="15"/>
      <c r="B152" s="15"/>
      <c r="C152" s="15"/>
      <c r="D152" s="15"/>
      <c r="J152" s="16"/>
      <c r="K152" s="16"/>
      <c r="L152" s="17"/>
    </row>
    <row r="153" spans="1:12" s="14" customFormat="1" ht="12.75">
      <c r="A153" s="15"/>
      <c r="B153" s="15"/>
      <c r="C153" s="15"/>
      <c r="D153" s="15"/>
      <c r="J153" s="16"/>
      <c r="K153" s="16"/>
      <c r="L153" s="17"/>
    </row>
    <row r="154" spans="1:12" s="14" customFormat="1" ht="12.75">
      <c r="A154" s="15"/>
      <c r="B154" s="15"/>
      <c r="C154" s="15"/>
      <c r="D154" s="15"/>
      <c r="J154" s="16"/>
      <c r="K154" s="16"/>
      <c r="L154" s="17"/>
    </row>
    <row r="155" spans="1:12" s="14" customFormat="1" ht="12.75">
      <c r="A155" s="15"/>
      <c r="B155" s="15"/>
      <c r="C155" s="15"/>
      <c r="D155" s="15"/>
      <c r="J155" s="16"/>
      <c r="K155" s="16"/>
      <c r="L155" s="17"/>
    </row>
    <row r="156" spans="1:12" s="14" customFormat="1" ht="12.75">
      <c r="A156" s="15"/>
      <c r="B156" s="15"/>
      <c r="C156" s="15"/>
      <c r="D156" s="15"/>
      <c r="J156" s="16"/>
      <c r="K156" s="16"/>
      <c r="L156" s="17"/>
    </row>
    <row r="157" spans="1:12" s="14" customFormat="1" ht="12.75">
      <c r="A157" s="15"/>
      <c r="B157" s="15"/>
      <c r="C157" s="15"/>
      <c r="D157" s="15"/>
      <c r="J157" s="16"/>
      <c r="K157" s="16"/>
      <c r="L157" s="17"/>
    </row>
    <row r="158" spans="1:12" s="14" customFormat="1" ht="12.75">
      <c r="A158" s="15"/>
      <c r="B158" s="15"/>
      <c r="C158" s="15"/>
      <c r="D158" s="15"/>
      <c r="J158" s="16"/>
      <c r="K158" s="16"/>
      <c r="L158" s="17"/>
    </row>
    <row r="159" spans="1:12" s="14" customFormat="1" ht="12.75">
      <c r="A159" s="15"/>
      <c r="B159" s="15"/>
      <c r="C159" s="15"/>
      <c r="D159" s="15"/>
      <c r="J159" s="16"/>
      <c r="K159" s="16"/>
      <c r="L159" s="17"/>
    </row>
    <row r="160" spans="1:12" s="14" customFormat="1" ht="12.75">
      <c r="A160" s="15"/>
      <c r="B160" s="15"/>
      <c r="C160" s="15"/>
      <c r="D160" s="15"/>
      <c r="J160" s="16"/>
      <c r="K160" s="16"/>
      <c r="L160" s="17"/>
    </row>
    <row r="161" spans="1:12" s="14" customFormat="1" ht="12.75">
      <c r="A161" s="15"/>
      <c r="B161" s="15"/>
      <c r="C161" s="15"/>
      <c r="D161" s="15"/>
      <c r="J161" s="16"/>
      <c r="K161" s="16"/>
      <c r="L161" s="17"/>
    </row>
    <row r="162" spans="1:12" s="14" customFormat="1" ht="12.75">
      <c r="A162" s="15"/>
      <c r="B162" s="15"/>
      <c r="C162" s="15"/>
      <c r="D162" s="15"/>
      <c r="J162" s="16"/>
      <c r="K162" s="16"/>
      <c r="L162" s="17"/>
    </row>
    <row r="163" spans="1:12" s="14" customFormat="1" ht="12.75">
      <c r="A163" s="15"/>
      <c r="B163" s="15"/>
      <c r="C163" s="15"/>
      <c r="D163" s="15"/>
      <c r="J163" s="16"/>
      <c r="K163" s="16"/>
      <c r="L163" s="17"/>
    </row>
    <row r="164" spans="1:12" s="14" customFormat="1" ht="12.75">
      <c r="A164" s="15"/>
      <c r="B164" s="15"/>
      <c r="C164" s="15"/>
      <c r="D164" s="15"/>
      <c r="J164" s="16"/>
      <c r="K164" s="16"/>
      <c r="L164" s="17"/>
    </row>
    <row r="165" spans="1:12" s="14" customFormat="1" ht="12.75">
      <c r="A165" s="15"/>
      <c r="B165" s="15"/>
      <c r="C165" s="15"/>
      <c r="D165" s="15"/>
      <c r="J165" s="16"/>
      <c r="K165" s="16"/>
      <c r="L165" s="17"/>
    </row>
    <row r="166" spans="1:12" s="14" customFormat="1" ht="12.75">
      <c r="A166" s="15"/>
      <c r="B166" s="15"/>
      <c r="C166" s="15"/>
      <c r="D166" s="15"/>
      <c r="J166" s="16"/>
      <c r="K166" s="16"/>
      <c r="L166" s="17"/>
    </row>
    <row r="167" spans="1:12" s="14" customFormat="1" ht="12.75">
      <c r="A167" s="15"/>
      <c r="B167" s="15"/>
      <c r="C167" s="15"/>
      <c r="D167" s="15"/>
      <c r="J167" s="16"/>
      <c r="K167" s="16"/>
      <c r="L167" s="17"/>
    </row>
    <row r="168" spans="1:12" s="14" customFormat="1" ht="12.75">
      <c r="A168" s="15"/>
      <c r="B168" s="15"/>
      <c r="C168" s="15"/>
      <c r="D168" s="15"/>
      <c r="J168" s="16"/>
      <c r="K168" s="16"/>
      <c r="L168" s="17"/>
    </row>
    <row r="169" spans="1:12" s="14" customFormat="1" ht="12.75">
      <c r="A169" s="15"/>
      <c r="B169" s="15"/>
      <c r="C169" s="15"/>
      <c r="D169" s="15"/>
      <c r="J169" s="16"/>
      <c r="K169" s="16"/>
      <c r="L169" s="17"/>
    </row>
    <row r="170" spans="1:12" s="14" customFormat="1" ht="12.75">
      <c r="A170" s="15"/>
      <c r="B170" s="15"/>
      <c r="C170" s="15"/>
      <c r="D170" s="15"/>
      <c r="J170" s="16"/>
      <c r="K170" s="16"/>
      <c r="L170" s="17"/>
    </row>
    <row r="171" spans="1:12" s="14" customFormat="1" ht="12.75">
      <c r="A171" s="15"/>
      <c r="B171" s="15"/>
      <c r="C171" s="15"/>
      <c r="D171" s="15"/>
      <c r="J171" s="16"/>
      <c r="K171" s="16"/>
      <c r="L171" s="17"/>
    </row>
    <row r="172" spans="1:12" s="14" customFormat="1" ht="12.75">
      <c r="A172" s="15"/>
      <c r="B172" s="15"/>
      <c r="C172" s="15"/>
      <c r="D172" s="15"/>
      <c r="J172" s="16"/>
      <c r="K172" s="16"/>
      <c r="L172" s="17"/>
    </row>
    <row r="173" spans="1:12" s="14" customFormat="1" ht="12.75">
      <c r="A173" s="15"/>
      <c r="B173" s="15"/>
      <c r="C173" s="15"/>
      <c r="D173" s="15"/>
      <c r="J173" s="16"/>
      <c r="K173" s="16"/>
      <c r="L173" s="17"/>
    </row>
    <row r="174" spans="1:12" s="14" customFormat="1" ht="12.75">
      <c r="A174" s="15"/>
      <c r="B174" s="15"/>
      <c r="C174" s="15"/>
      <c r="D174" s="15"/>
      <c r="J174" s="16"/>
      <c r="K174" s="16"/>
      <c r="L174" s="17"/>
    </row>
    <row r="175" spans="1:12" s="14" customFormat="1" ht="12.75">
      <c r="A175" s="15"/>
      <c r="B175" s="15"/>
      <c r="C175" s="15"/>
      <c r="D175" s="15"/>
      <c r="J175" s="16"/>
      <c r="K175" s="16"/>
      <c r="L175" s="17"/>
    </row>
    <row r="176" spans="1:12" s="14" customFormat="1" ht="12.75">
      <c r="A176" s="15"/>
      <c r="B176" s="15"/>
      <c r="C176" s="15"/>
      <c r="D176" s="15"/>
      <c r="J176" s="16"/>
      <c r="K176" s="16"/>
      <c r="L176" s="17"/>
    </row>
    <row r="177" spans="1:12" s="14" customFormat="1" ht="12.75">
      <c r="A177" s="15"/>
      <c r="B177" s="15"/>
      <c r="C177" s="15"/>
      <c r="D177" s="15"/>
      <c r="J177" s="16"/>
      <c r="K177" s="16"/>
      <c r="L177" s="17"/>
    </row>
    <row r="178" spans="1:12" s="14" customFormat="1" ht="12.75">
      <c r="A178" s="15"/>
      <c r="B178" s="15"/>
      <c r="C178" s="15"/>
      <c r="D178" s="15"/>
      <c r="J178" s="16"/>
      <c r="K178" s="16"/>
      <c r="L178" s="17"/>
    </row>
    <row r="179" spans="1:12" s="14" customFormat="1" ht="12.75">
      <c r="A179" s="15"/>
      <c r="B179" s="15"/>
      <c r="C179" s="15"/>
      <c r="D179" s="15"/>
      <c r="J179" s="16"/>
      <c r="K179" s="16"/>
      <c r="L179" s="17"/>
    </row>
    <row r="180" spans="1:12" s="14" customFormat="1" ht="12.75">
      <c r="A180" s="15"/>
      <c r="B180" s="15"/>
      <c r="C180" s="15"/>
      <c r="D180" s="15"/>
      <c r="J180" s="16"/>
      <c r="K180" s="16"/>
      <c r="L180" s="17"/>
    </row>
    <row r="181" spans="1:12" s="14" customFormat="1" ht="12.75">
      <c r="A181" s="15"/>
      <c r="B181" s="15"/>
      <c r="C181" s="15"/>
      <c r="D181" s="15"/>
      <c r="J181" s="16"/>
      <c r="K181" s="16"/>
      <c r="L181" s="17"/>
    </row>
    <row r="182" spans="1:12" s="14" customFormat="1" ht="12.75">
      <c r="A182" s="15"/>
      <c r="B182" s="15"/>
      <c r="C182" s="15"/>
      <c r="D182" s="15"/>
      <c r="J182" s="16"/>
      <c r="K182" s="16"/>
      <c r="L182" s="17"/>
    </row>
    <row r="183" spans="1:12" s="14" customFormat="1" ht="12.75">
      <c r="A183" s="15"/>
      <c r="B183" s="15"/>
      <c r="C183" s="15"/>
      <c r="D183" s="15"/>
      <c r="J183" s="16"/>
      <c r="K183" s="16"/>
      <c r="L183" s="17"/>
    </row>
    <row r="184" spans="1:12" s="14" customFormat="1" ht="12.75">
      <c r="A184" s="15"/>
      <c r="B184" s="15"/>
      <c r="C184" s="15"/>
      <c r="D184" s="15"/>
      <c r="J184" s="16"/>
      <c r="K184" s="16"/>
      <c r="L184" s="17"/>
    </row>
    <row r="185" spans="1:12" s="14" customFormat="1" ht="12.75">
      <c r="A185" s="15"/>
      <c r="B185" s="15"/>
      <c r="C185" s="15"/>
      <c r="D185" s="15"/>
      <c r="J185" s="16"/>
      <c r="K185" s="16"/>
      <c r="L185" s="17"/>
    </row>
    <row r="186" spans="1:12" s="14" customFormat="1" ht="12.75">
      <c r="A186" s="15"/>
      <c r="B186" s="15"/>
      <c r="C186" s="15"/>
      <c r="D186" s="15"/>
      <c r="J186" s="16"/>
      <c r="K186" s="16"/>
      <c r="L186" s="17"/>
    </row>
    <row r="187" spans="1:12" s="14" customFormat="1" ht="12.75">
      <c r="A187" s="15"/>
      <c r="B187" s="15"/>
      <c r="C187" s="15"/>
      <c r="D187" s="15"/>
      <c r="J187" s="16"/>
      <c r="K187" s="16"/>
      <c r="L187" s="17"/>
    </row>
    <row r="188" spans="1:12" s="14" customFormat="1" ht="12.75">
      <c r="A188" s="15"/>
      <c r="B188" s="15"/>
      <c r="C188" s="15"/>
      <c r="D188" s="15"/>
      <c r="J188" s="16"/>
      <c r="K188" s="16"/>
      <c r="L188" s="17"/>
    </row>
    <row r="189" spans="1:12" s="14" customFormat="1" ht="12.75">
      <c r="A189" s="15"/>
      <c r="B189" s="15"/>
      <c r="C189" s="15"/>
      <c r="D189" s="15"/>
      <c r="J189" s="16"/>
      <c r="K189" s="16"/>
      <c r="L189" s="17"/>
    </row>
    <row r="190" spans="1:12" s="14" customFormat="1" ht="12.75">
      <c r="A190" s="15"/>
      <c r="B190" s="15"/>
      <c r="C190" s="15"/>
      <c r="D190" s="15"/>
      <c r="J190" s="16"/>
      <c r="K190" s="16"/>
      <c r="L190" s="17"/>
    </row>
    <row r="191" spans="1:12" s="14" customFormat="1" ht="12.75">
      <c r="A191" s="15"/>
      <c r="B191" s="15"/>
      <c r="C191" s="15"/>
      <c r="D191" s="15"/>
      <c r="J191" s="16"/>
      <c r="K191" s="16"/>
      <c r="L191" s="17"/>
    </row>
    <row r="192" spans="1:12" s="14" customFormat="1" ht="12.75">
      <c r="A192" s="15"/>
      <c r="B192" s="15"/>
      <c r="C192" s="15"/>
      <c r="D192" s="15"/>
      <c r="J192" s="16"/>
      <c r="K192" s="16"/>
      <c r="L192" s="17"/>
    </row>
    <row r="193" spans="1:12" s="14" customFormat="1" ht="12.75">
      <c r="A193" s="15"/>
      <c r="B193" s="15"/>
      <c r="C193" s="15"/>
      <c r="D193" s="15"/>
      <c r="J193" s="16"/>
      <c r="K193" s="16"/>
      <c r="L193" s="17"/>
    </row>
    <row r="194" spans="1:12" s="14" customFormat="1" ht="12.75">
      <c r="A194" s="15"/>
      <c r="B194" s="15"/>
      <c r="C194" s="15"/>
      <c r="D194" s="15"/>
      <c r="J194" s="16"/>
      <c r="K194" s="16"/>
      <c r="L194" s="17"/>
    </row>
    <row r="195" spans="1:12" s="14" customFormat="1" ht="12.75">
      <c r="A195" s="15"/>
      <c r="B195" s="15"/>
      <c r="C195" s="15"/>
      <c r="D195" s="15"/>
      <c r="J195" s="16"/>
      <c r="K195" s="16"/>
      <c r="L195" s="17"/>
    </row>
    <row r="196" spans="1:12" s="14" customFormat="1" ht="12.75">
      <c r="A196" s="15"/>
      <c r="B196" s="15"/>
      <c r="C196" s="15"/>
      <c r="D196" s="15"/>
      <c r="J196" s="16"/>
      <c r="K196" s="16"/>
      <c r="L196" s="17"/>
    </row>
    <row r="197" spans="1:12" s="14" customFormat="1" ht="12.75">
      <c r="A197" s="15"/>
      <c r="B197" s="15"/>
      <c r="C197" s="15"/>
      <c r="D197" s="15"/>
      <c r="J197" s="16"/>
      <c r="K197" s="16"/>
      <c r="L197" s="17"/>
    </row>
    <row r="198" spans="1:12" s="14" customFormat="1" ht="12.75">
      <c r="A198" s="15"/>
      <c r="B198" s="15"/>
      <c r="C198" s="15"/>
      <c r="D198" s="15"/>
      <c r="J198" s="16"/>
      <c r="K198" s="16"/>
      <c r="L198" s="17"/>
    </row>
    <row r="199" spans="1:12" s="14" customFormat="1" ht="12.75">
      <c r="A199" s="15"/>
      <c r="B199" s="15"/>
      <c r="C199" s="15"/>
      <c r="D199" s="15"/>
      <c r="J199" s="16"/>
      <c r="K199" s="16"/>
      <c r="L199" s="17"/>
    </row>
    <row r="200" spans="1:12" s="14" customFormat="1" ht="12.75">
      <c r="A200" s="15"/>
      <c r="B200" s="15"/>
      <c r="C200" s="15"/>
      <c r="D200" s="15"/>
      <c r="J200" s="16"/>
      <c r="K200" s="16"/>
      <c r="L200" s="17"/>
    </row>
    <row r="201" spans="1:12" s="14" customFormat="1" ht="12.75">
      <c r="A201" s="15"/>
      <c r="B201" s="15"/>
      <c r="C201" s="15"/>
      <c r="D201" s="15"/>
      <c r="J201" s="16"/>
      <c r="K201" s="16"/>
      <c r="L201" s="17"/>
    </row>
    <row r="202" spans="1:12" s="14" customFormat="1" ht="12.75">
      <c r="A202" s="15"/>
      <c r="B202" s="15"/>
      <c r="C202" s="15"/>
      <c r="D202" s="15"/>
      <c r="J202" s="16"/>
      <c r="K202" s="16"/>
      <c r="L202" s="17"/>
    </row>
    <row r="203" spans="1:12" s="14" customFormat="1" ht="12.75">
      <c r="A203" s="15"/>
      <c r="B203" s="15"/>
      <c r="C203" s="15"/>
      <c r="D203" s="15"/>
      <c r="J203" s="16"/>
      <c r="K203" s="16"/>
      <c r="L203" s="17"/>
    </row>
    <row r="204" spans="1:12" s="14" customFormat="1" ht="12.75">
      <c r="A204" s="15"/>
      <c r="B204" s="15"/>
      <c r="C204" s="15"/>
      <c r="D204" s="15"/>
      <c r="J204" s="16"/>
      <c r="K204" s="16"/>
      <c r="L204" s="17"/>
    </row>
    <row r="205" spans="1:12" s="14" customFormat="1" ht="12.75">
      <c r="A205" s="15"/>
      <c r="B205" s="15"/>
      <c r="C205" s="15"/>
      <c r="D205" s="15"/>
      <c r="J205" s="16"/>
      <c r="K205" s="16"/>
      <c r="L205" s="17"/>
    </row>
    <row r="206" spans="1:12" s="14" customFormat="1" ht="12.75">
      <c r="A206" s="15"/>
      <c r="B206" s="15"/>
      <c r="C206" s="15"/>
      <c r="D206" s="15"/>
      <c r="J206" s="16"/>
      <c r="K206" s="16"/>
      <c r="L206" s="17"/>
    </row>
    <row r="207" spans="1:12" s="14" customFormat="1" ht="12.75">
      <c r="A207" s="15"/>
      <c r="B207" s="15"/>
      <c r="C207" s="15"/>
      <c r="D207" s="15"/>
      <c r="J207" s="16"/>
      <c r="K207" s="16"/>
      <c r="L207" s="17"/>
    </row>
    <row r="208" spans="1:12" s="14" customFormat="1" ht="12.75">
      <c r="A208" s="15"/>
      <c r="B208" s="15"/>
      <c r="C208" s="15"/>
      <c r="D208" s="15"/>
      <c r="J208" s="16"/>
      <c r="K208" s="16"/>
      <c r="L208" s="17"/>
    </row>
    <row r="209" spans="1:12" s="14" customFormat="1" ht="12.75">
      <c r="A209" s="15"/>
      <c r="B209" s="15"/>
      <c r="C209" s="15"/>
      <c r="D209" s="15"/>
      <c r="J209" s="16"/>
      <c r="K209" s="16"/>
      <c r="L209" s="17"/>
    </row>
    <row r="210" spans="1:12" s="14" customFormat="1" ht="12.75">
      <c r="A210" s="15"/>
      <c r="B210" s="15"/>
      <c r="C210" s="15"/>
      <c r="D210" s="15"/>
      <c r="J210" s="16"/>
      <c r="K210" s="16"/>
      <c r="L210" s="17"/>
    </row>
    <row r="211" spans="1:12" s="14" customFormat="1" ht="12.75">
      <c r="A211" s="15"/>
      <c r="B211" s="15"/>
      <c r="C211" s="15"/>
      <c r="D211" s="15"/>
      <c r="J211" s="16"/>
      <c r="K211" s="16"/>
      <c r="L211" s="17"/>
    </row>
    <row r="212" spans="1:12" s="14" customFormat="1" ht="12.75">
      <c r="A212" s="15"/>
      <c r="B212" s="15"/>
      <c r="C212" s="15"/>
      <c r="D212" s="15"/>
      <c r="J212" s="16"/>
      <c r="K212" s="16"/>
      <c r="L212" s="17"/>
    </row>
    <row r="213" spans="1:12" s="14" customFormat="1" ht="12.75">
      <c r="A213" s="15"/>
      <c r="B213" s="15"/>
      <c r="C213" s="15"/>
      <c r="D213" s="15"/>
      <c r="J213" s="16"/>
      <c r="K213" s="16"/>
      <c r="L213" s="17"/>
    </row>
    <row r="214" spans="1:12" s="14" customFormat="1" ht="12.75">
      <c r="A214" s="15"/>
      <c r="B214" s="15"/>
      <c r="C214" s="15"/>
      <c r="D214" s="15"/>
      <c r="J214" s="16"/>
      <c r="K214" s="16"/>
      <c r="L214" s="17"/>
    </row>
    <row r="215" spans="1:12" s="14" customFormat="1" ht="12.75">
      <c r="A215" s="15"/>
      <c r="B215" s="15"/>
      <c r="C215" s="15"/>
      <c r="D215" s="15"/>
      <c r="J215" s="16"/>
      <c r="K215" s="16"/>
      <c r="L215" s="17"/>
    </row>
    <row r="216" spans="1:12" s="14" customFormat="1" ht="12.75">
      <c r="A216" s="15"/>
      <c r="B216" s="15"/>
      <c r="C216" s="15"/>
      <c r="D216" s="15"/>
      <c r="J216" s="16"/>
      <c r="K216" s="16"/>
      <c r="L216" s="17"/>
    </row>
    <row r="217" spans="1:12" s="14" customFormat="1" ht="12.75">
      <c r="A217" s="15"/>
      <c r="B217" s="15"/>
      <c r="C217" s="15"/>
      <c r="D217" s="15"/>
      <c r="J217" s="16"/>
      <c r="K217" s="16"/>
      <c r="L217" s="17"/>
    </row>
    <row r="218" spans="1:12" s="14" customFormat="1" ht="12.75">
      <c r="A218" s="15"/>
      <c r="B218" s="15"/>
      <c r="C218" s="15"/>
      <c r="D218" s="15"/>
      <c r="J218" s="16"/>
      <c r="K218" s="16"/>
      <c r="L218" s="17"/>
    </row>
    <row r="219" spans="1:12" s="14" customFormat="1" ht="12.75">
      <c r="A219" s="15"/>
      <c r="B219" s="15"/>
      <c r="C219" s="15"/>
      <c r="D219" s="15"/>
      <c r="J219" s="16"/>
      <c r="K219" s="16"/>
      <c r="L219" s="17"/>
    </row>
    <row r="220" spans="1:12" s="14" customFormat="1" ht="12.75">
      <c r="A220" s="15"/>
      <c r="B220" s="15"/>
      <c r="C220" s="15"/>
      <c r="D220" s="15"/>
      <c r="J220" s="16"/>
      <c r="K220" s="16"/>
      <c r="L220" s="17"/>
    </row>
    <row r="221" spans="1:12" s="14" customFormat="1" ht="12.75">
      <c r="A221" s="15"/>
      <c r="B221" s="15"/>
      <c r="C221" s="15"/>
      <c r="D221" s="15"/>
      <c r="J221" s="16"/>
      <c r="K221" s="16"/>
      <c r="L221" s="17"/>
    </row>
    <row r="222" spans="1:12" s="14" customFormat="1" ht="12.75">
      <c r="A222" s="15"/>
      <c r="B222" s="15"/>
      <c r="C222" s="15"/>
      <c r="D222" s="15"/>
      <c r="J222" s="16"/>
      <c r="K222" s="16"/>
      <c r="L222" s="17"/>
    </row>
    <row r="223" spans="1:12" s="14" customFormat="1" ht="12.75">
      <c r="A223" s="15"/>
      <c r="B223" s="15"/>
      <c r="C223" s="15"/>
      <c r="D223" s="15"/>
      <c r="J223" s="16"/>
      <c r="K223" s="16"/>
      <c r="L223" s="17"/>
    </row>
    <row r="224" spans="1:12" s="14" customFormat="1" ht="12.75">
      <c r="A224" s="15"/>
      <c r="B224" s="15"/>
      <c r="C224" s="15"/>
      <c r="D224" s="15"/>
      <c r="J224" s="16"/>
      <c r="K224" s="16"/>
      <c r="L224" s="17"/>
    </row>
    <row r="225" spans="1:12" s="14" customFormat="1" ht="12.75">
      <c r="A225" s="15"/>
      <c r="B225" s="15"/>
      <c r="C225" s="15"/>
      <c r="D225" s="15"/>
      <c r="J225" s="16"/>
      <c r="K225" s="16"/>
      <c r="L225" s="17"/>
    </row>
    <row r="226" spans="1:12" s="14" customFormat="1" ht="12.75">
      <c r="A226" s="15"/>
      <c r="B226" s="15"/>
      <c r="C226" s="15"/>
      <c r="D226" s="15"/>
      <c r="J226" s="16"/>
      <c r="K226" s="16"/>
      <c r="L226" s="17"/>
    </row>
    <row r="227" spans="1:12" s="14" customFormat="1" ht="12.75">
      <c r="A227" s="15"/>
      <c r="B227" s="15"/>
      <c r="C227" s="15"/>
      <c r="D227" s="15"/>
      <c r="J227" s="16"/>
      <c r="K227" s="16"/>
      <c r="L227" s="17"/>
    </row>
    <row r="228" spans="1:12" s="14" customFormat="1" ht="12.75">
      <c r="A228" s="15"/>
      <c r="B228" s="15"/>
      <c r="C228" s="15"/>
      <c r="D228" s="15"/>
      <c r="J228" s="16"/>
      <c r="K228" s="16"/>
      <c r="L228" s="17"/>
    </row>
    <row r="229" spans="1:12" s="14" customFormat="1" ht="12.75">
      <c r="A229" s="15"/>
      <c r="B229" s="15"/>
      <c r="C229" s="15"/>
      <c r="D229" s="15"/>
      <c r="J229" s="16"/>
      <c r="K229" s="16"/>
      <c r="L229" s="17"/>
    </row>
    <row r="230" spans="1:12" s="14" customFormat="1" ht="12.75">
      <c r="A230" s="15"/>
      <c r="B230" s="15"/>
      <c r="C230" s="15"/>
      <c r="D230" s="15"/>
      <c r="J230" s="16"/>
      <c r="K230" s="16"/>
      <c r="L230" s="17"/>
    </row>
    <row r="231" spans="1:12" s="14" customFormat="1" ht="12.75">
      <c r="A231" s="15"/>
      <c r="B231" s="15"/>
      <c r="C231" s="15"/>
      <c r="D231" s="15"/>
      <c r="J231" s="16"/>
      <c r="K231" s="16"/>
      <c r="L231" s="17"/>
    </row>
    <row r="232" spans="1:12" s="14" customFormat="1" ht="12.75">
      <c r="A232" s="15"/>
      <c r="B232" s="15"/>
      <c r="C232" s="15"/>
      <c r="D232" s="15"/>
      <c r="J232" s="16"/>
      <c r="K232" s="16"/>
      <c r="L232" s="17"/>
    </row>
    <row r="233" spans="1:12" s="14" customFormat="1" ht="12.75">
      <c r="A233" s="15"/>
      <c r="B233" s="15"/>
      <c r="C233" s="15"/>
      <c r="D233" s="15"/>
      <c r="J233" s="16"/>
      <c r="K233" s="16"/>
      <c r="L233" s="17"/>
    </row>
    <row r="234" spans="1:12" s="14" customFormat="1" ht="12.75">
      <c r="A234" s="15"/>
      <c r="B234" s="15"/>
      <c r="C234" s="15"/>
      <c r="D234" s="15"/>
      <c r="J234" s="16"/>
      <c r="K234" s="16"/>
      <c r="L234" s="17"/>
    </row>
    <row r="235" spans="1:12" s="14" customFormat="1" ht="12.75">
      <c r="A235" s="15"/>
      <c r="B235" s="15"/>
      <c r="C235" s="15"/>
      <c r="D235" s="15"/>
      <c r="J235" s="16"/>
      <c r="K235" s="16"/>
      <c r="L235" s="17"/>
    </row>
    <row r="236" spans="1:12" s="14" customFormat="1" ht="12.75">
      <c r="A236" s="15"/>
      <c r="B236" s="15"/>
      <c r="C236" s="15"/>
      <c r="D236" s="15"/>
      <c r="J236" s="16"/>
      <c r="K236" s="16"/>
      <c r="L236" s="17"/>
    </row>
    <row r="237" spans="1:12" s="14" customFormat="1" ht="12.75">
      <c r="A237" s="15"/>
      <c r="B237" s="15"/>
      <c r="C237" s="15"/>
      <c r="D237" s="15"/>
      <c r="J237" s="16"/>
      <c r="K237" s="16"/>
      <c r="L237" s="17"/>
    </row>
    <row r="238" spans="1:12" s="14" customFormat="1" ht="12.75">
      <c r="A238" s="15"/>
      <c r="B238" s="15"/>
      <c r="C238" s="15"/>
      <c r="D238" s="15"/>
      <c r="J238" s="16"/>
      <c r="K238" s="16"/>
      <c r="L238" s="17"/>
    </row>
    <row r="239" spans="1:12" s="14" customFormat="1" ht="12.75">
      <c r="A239" s="15"/>
      <c r="B239" s="15"/>
      <c r="C239" s="15"/>
      <c r="D239" s="15"/>
      <c r="J239" s="16"/>
      <c r="K239" s="16"/>
      <c r="L239" s="17"/>
    </row>
    <row r="240" spans="1:12" s="14" customFormat="1" ht="12.75">
      <c r="A240" s="15"/>
      <c r="B240" s="15"/>
      <c r="C240" s="15"/>
      <c r="D240" s="15"/>
      <c r="J240" s="16"/>
      <c r="K240" s="16"/>
      <c r="L240" s="17"/>
    </row>
    <row r="241" spans="1:12" s="14" customFormat="1" ht="12.75">
      <c r="A241" s="15"/>
      <c r="B241" s="15"/>
      <c r="C241" s="15"/>
      <c r="D241" s="15"/>
      <c r="J241" s="16"/>
      <c r="K241" s="16"/>
      <c r="L241" s="17"/>
    </row>
    <row r="242" spans="1:12" s="14" customFormat="1" ht="12.75">
      <c r="A242" s="15"/>
      <c r="B242" s="15"/>
      <c r="C242" s="15"/>
      <c r="D242" s="15"/>
      <c r="J242" s="16"/>
      <c r="K242" s="16"/>
      <c r="L242" s="17"/>
    </row>
    <row r="243" spans="1:12" s="14" customFormat="1" ht="12.75">
      <c r="A243" s="15"/>
      <c r="B243" s="15"/>
      <c r="C243" s="15"/>
      <c r="D243" s="15"/>
      <c r="J243" s="16"/>
      <c r="K243" s="16"/>
      <c r="L243" s="17"/>
    </row>
    <row r="244" spans="1:12" s="14" customFormat="1" ht="12.75">
      <c r="A244" s="15"/>
      <c r="B244" s="15"/>
      <c r="C244" s="15"/>
      <c r="D244" s="15"/>
      <c r="J244" s="16"/>
      <c r="K244" s="16"/>
      <c r="L244" s="17"/>
    </row>
    <row r="245" spans="1:12" s="14" customFormat="1" ht="12.75">
      <c r="A245" s="15"/>
      <c r="B245" s="15"/>
      <c r="C245" s="15"/>
      <c r="D245" s="15"/>
      <c r="J245" s="16"/>
      <c r="K245" s="16"/>
      <c r="L245" s="17"/>
    </row>
    <row r="246" spans="1:12" s="14" customFormat="1" ht="12.75">
      <c r="A246" s="15"/>
      <c r="B246" s="15"/>
      <c r="C246" s="15"/>
      <c r="D246" s="15"/>
      <c r="J246" s="16"/>
      <c r="K246" s="16"/>
      <c r="L246" s="17"/>
    </row>
    <row r="247" spans="1:12" s="14" customFormat="1" ht="12.75">
      <c r="A247" s="15"/>
      <c r="B247" s="15"/>
      <c r="C247" s="15"/>
      <c r="D247" s="15"/>
      <c r="J247" s="16"/>
      <c r="K247" s="16"/>
      <c r="L247" s="17"/>
    </row>
    <row r="248" spans="1:12" s="14" customFormat="1" ht="12.75">
      <c r="A248" s="15"/>
      <c r="B248" s="15"/>
      <c r="C248" s="15"/>
      <c r="D248" s="15"/>
      <c r="J248" s="16"/>
      <c r="K248" s="16"/>
      <c r="L248" s="17"/>
    </row>
    <row r="249" spans="1:12" s="14" customFormat="1" ht="12.75">
      <c r="A249" s="15"/>
      <c r="B249" s="15"/>
      <c r="C249" s="15"/>
      <c r="D249" s="15"/>
      <c r="J249" s="16"/>
      <c r="K249" s="16"/>
      <c r="L249" s="17"/>
    </row>
    <row r="250" spans="1:12" s="14" customFormat="1" ht="12.75">
      <c r="A250" s="15"/>
      <c r="B250" s="15"/>
      <c r="C250" s="15"/>
      <c r="D250" s="15"/>
      <c r="J250" s="16"/>
      <c r="K250" s="16"/>
      <c r="L250" s="17"/>
    </row>
    <row r="251" spans="1:12" s="14" customFormat="1" ht="12.75">
      <c r="A251" s="15"/>
      <c r="B251" s="15"/>
      <c r="C251" s="15"/>
      <c r="D251" s="15"/>
      <c r="J251" s="16"/>
      <c r="K251" s="16"/>
      <c r="L251" s="17"/>
    </row>
    <row r="252" spans="1:12" s="14" customFormat="1" ht="12.75">
      <c r="A252" s="15"/>
      <c r="B252" s="15"/>
      <c r="C252" s="15"/>
      <c r="D252" s="15"/>
      <c r="J252" s="16"/>
      <c r="K252" s="16"/>
      <c r="L252" s="17"/>
    </row>
    <row r="253" spans="1:12" s="14" customFormat="1" ht="12.75">
      <c r="A253" s="15"/>
      <c r="B253" s="15"/>
      <c r="C253" s="15"/>
      <c r="D253" s="15"/>
      <c r="J253" s="16"/>
      <c r="K253" s="16"/>
      <c r="L253" s="17"/>
    </row>
    <row r="254" spans="1:12" s="14" customFormat="1" ht="12.75">
      <c r="A254" s="15"/>
      <c r="B254" s="15"/>
      <c r="C254" s="15"/>
      <c r="D254" s="15"/>
      <c r="J254" s="16"/>
      <c r="K254" s="16"/>
      <c r="L254" s="17"/>
    </row>
    <row r="255" spans="1:12" s="14" customFormat="1" ht="12.75">
      <c r="A255" s="15"/>
      <c r="B255" s="15"/>
      <c r="C255" s="15"/>
      <c r="D255" s="15"/>
      <c r="J255" s="16"/>
      <c r="K255" s="16"/>
      <c r="L255" s="17"/>
    </row>
    <row r="256" spans="1:12" s="14" customFormat="1" ht="12.75">
      <c r="A256" s="15"/>
      <c r="B256" s="15"/>
      <c r="C256" s="15"/>
      <c r="D256" s="15"/>
      <c r="J256" s="16"/>
      <c r="K256" s="16"/>
      <c r="L256" s="17"/>
    </row>
    <row r="257" spans="1:12" s="14" customFormat="1" ht="12.75">
      <c r="A257" s="15"/>
      <c r="B257" s="15"/>
      <c r="C257" s="15"/>
      <c r="D257" s="15"/>
      <c r="J257" s="16"/>
      <c r="K257" s="16"/>
      <c r="L257" s="17"/>
    </row>
    <row r="258" spans="1:12" s="14" customFormat="1" ht="12.75">
      <c r="A258" s="15"/>
      <c r="B258" s="15"/>
      <c r="C258" s="15"/>
      <c r="D258" s="15"/>
      <c r="J258" s="16"/>
      <c r="K258" s="16"/>
      <c r="L258" s="17"/>
    </row>
    <row r="259" spans="1:12" s="14" customFormat="1" ht="12.75">
      <c r="A259" s="15"/>
      <c r="B259" s="15"/>
      <c r="C259" s="15"/>
      <c r="D259" s="15"/>
      <c r="J259" s="16"/>
      <c r="K259" s="16"/>
      <c r="L259" s="17"/>
    </row>
    <row r="260" spans="1:12" s="14" customFormat="1" ht="12.75">
      <c r="A260" s="15"/>
      <c r="B260" s="15"/>
      <c r="C260" s="15"/>
      <c r="D260" s="15"/>
      <c r="J260" s="16"/>
      <c r="K260" s="16"/>
      <c r="L260" s="17"/>
    </row>
    <row r="261" spans="1:12" s="14" customFormat="1" ht="12.75">
      <c r="A261" s="15"/>
      <c r="B261" s="15"/>
      <c r="C261" s="15"/>
      <c r="D261" s="15"/>
      <c r="J261" s="16"/>
      <c r="K261" s="16"/>
      <c r="L261" s="17"/>
    </row>
    <row r="262" spans="1:12" s="14" customFormat="1" ht="12.75">
      <c r="A262" s="15"/>
      <c r="B262" s="15"/>
      <c r="C262" s="15"/>
      <c r="D262" s="15"/>
      <c r="J262" s="16"/>
      <c r="K262" s="16"/>
      <c r="L262" s="17"/>
    </row>
    <row r="263" spans="1:12" s="14" customFormat="1" ht="12.75">
      <c r="A263" s="15"/>
      <c r="B263" s="15"/>
      <c r="C263" s="15"/>
      <c r="D263" s="15"/>
      <c r="J263" s="16"/>
      <c r="K263" s="16"/>
      <c r="L263" s="17"/>
    </row>
    <row r="264" spans="1:12" s="14" customFormat="1" ht="12.75">
      <c r="A264" s="15"/>
      <c r="B264" s="15"/>
      <c r="C264" s="15"/>
      <c r="D264" s="15"/>
      <c r="J264" s="16"/>
      <c r="K264" s="16"/>
      <c r="L264" s="17"/>
    </row>
    <row r="265" spans="1:12" s="14" customFormat="1" ht="12.75">
      <c r="A265" s="15"/>
      <c r="B265" s="15"/>
      <c r="C265" s="15"/>
      <c r="D265" s="15"/>
      <c r="J265" s="16"/>
      <c r="K265" s="16"/>
      <c r="L265" s="17"/>
    </row>
    <row r="266" spans="1:12" s="14" customFormat="1" ht="12.75">
      <c r="A266" s="15"/>
      <c r="B266" s="15"/>
      <c r="C266" s="15"/>
      <c r="D266" s="15"/>
      <c r="J266" s="16"/>
      <c r="K266" s="16"/>
      <c r="L266" s="17"/>
    </row>
    <row r="267" spans="1:12" s="14" customFormat="1" ht="12.75">
      <c r="A267" s="15"/>
      <c r="B267" s="15"/>
      <c r="C267" s="15"/>
      <c r="D267" s="15"/>
      <c r="J267" s="16"/>
      <c r="K267" s="16"/>
      <c r="L267" s="17"/>
    </row>
    <row r="268" spans="1:12" s="14" customFormat="1" ht="12.75">
      <c r="A268" s="15"/>
      <c r="B268" s="15"/>
      <c r="C268" s="15"/>
      <c r="D268" s="15"/>
      <c r="J268" s="16"/>
      <c r="K268" s="16"/>
      <c r="L268" s="17"/>
    </row>
    <row r="269" spans="1:12" s="14" customFormat="1" ht="12.75">
      <c r="A269" s="15"/>
      <c r="B269" s="15"/>
      <c r="C269" s="15"/>
      <c r="D269" s="15"/>
      <c r="J269" s="16"/>
      <c r="K269" s="16"/>
      <c r="L269" s="17"/>
    </row>
    <row r="270" spans="1:12" s="14" customFormat="1" ht="12.75">
      <c r="A270" s="15"/>
      <c r="B270" s="15"/>
      <c r="C270" s="15"/>
      <c r="D270" s="15"/>
      <c r="J270" s="16"/>
      <c r="K270" s="16"/>
      <c r="L270" s="17"/>
    </row>
    <row r="271" spans="1:12" s="14" customFormat="1" ht="12.75">
      <c r="A271" s="15"/>
      <c r="B271" s="15"/>
      <c r="C271" s="15"/>
      <c r="D271" s="15"/>
      <c r="J271" s="16"/>
      <c r="K271" s="16"/>
      <c r="L271" s="17"/>
    </row>
    <row r="272" spans="1:12" s="14" customFormat="1" ht="12.75">
      <c r="A272" s="15"/>
      <c r="B272" s="15"/>
      <c r="C272" s="15"/>
      <c r="D272" s="15"/>
      <c r="J272" s="16"/>
      <c r="K272" s="16"/>
      <c r="L272" s="17"/>
    </row>
    <row r="273" spans="1:12" s="14" customFormat="1" ht="12.75">
      <c r="A273" s="15"/>
      <c r="B273" s="15"/>
      <c r="C273" s="15"/>
      <c r="D273" s="15"/>
      <c r="J273" s="16"/>
      <c r="K273" s="16"/>
      <c r="L273" s="17"/>
    </row>
    <row r="274" spans="1:12" s="14" customFormat="1" ht="12.75">
      <c r="A274" s="15"/>
      <c r="B274" s="15"/>
      <c r="C274" s="15"/>
      <c r="D274" s="15"/>
      <c r="J274" s="16"/>
      <c r="K274" s="16"/>
      <c r="L274" s="17"/>
    </row>
    <row r="275" spans="1:12" s="14" customFormat="1" ht="12.75">
      <c r="A275" s="15"/>
      <c r="B275" s="15"/>
      <c r="C275" s="15"/>
      <c r="D275" s="15"/>
      <c r="J275" s="16"/>
      <c r="K275" s="16"/>
      <c r="L275" s="17"/>
    </row>
    <row r="276" spans="1:12" s="14" customFormat="1" ht="12.75">
      <c r="A276" s="15"/>
      <c r="B276" s="15"/>
      <c r="C276" s="15"/>
      <c r="D276" s="15"/>
      <c r="J276" s="16"/>
      <c r="K276" s="16"/>
      <c r="L276" s="17"/>
    </row>
    <row r="277" spans="1:12" s="14" customFormat="1" ht="12.75">
      <c r="A277" s="15"/>
      <c r="B277" s="15"/>
      <c r="C277" s="15"/>
      <c r="D277" s="15"/>
      <c r="J277" s="16"/>
      <c r="K277" s="16"/>
      <c r="L277" s="17"/>
    </row>
    <row r="278" spans="1:12" s="14" customFormat="1" ht="12.75">
      <c r="A278" s="15"/>
      <c r="B278" s="15"/>
      <c r="C278" s="15"/>
      <c r="D278" s="15"/>
      <c r="J278" s="16"/>
      <c r="K278" s="16"/>
      <c r="L278" s="17"/>
    </row>
    <row r="279" spans="1:12" s="14" customFormat="1" ht="12.75">
      <c r="A279" s="15"/>
      <c r="B279" s="15"/>
      <c r="C279" s="15"/>
      <c r="D279" s="15"/>
      <c r="J279" s="16"/>
      <c r="K279" s="16"/>
      <c r="L279" s="17"/>
    </row>
    <row r="280" spans="1:12" s="14" customFormat="1" ht="12.75">
      <c r="A280" s="15"/>
      <c r="B280" s="15"/>
      <c r="C280" s="15"/>
      <c r="D280" s="15"/>
      <c r="J280" s="16"/>
      <c r="K280" s="16"/>
      <c r="L280" s="17"/>
    </row>
    <row r="281" spans="1:12" s="14" customFormat="1" ht="12.75">
      <c r="A281" s="15"/>
      <c r="B281" s="15"/>
      <c r="C281" s="15"/>
      <c r="D281" s="15"/>
      <c r="J281" s="16"/>
      <c r="K281" s="16"/>
      <c r="L281" s="17"/>
    </row>
    <row r="282" spans="1:12" s="14" customFormat="1" ht="12.75">
      <c r="A282" s="15"/>
      <c r="B282" s="15"/>
      <c r="C282" s="15"/>
      <c r="D282" s="15"/>
      <c r="J282" s="16"/>
      <c r="K282" s="16"/>
      <c r="L282" s="17"/>
    </row>
    <row r="283" spans="1:12" s="14" customFormat="1" ht="12.75">
      <c r="A283" s="15"/>
      <c r="B283" s="15"/>
      <c r="C283" s="15"/>
      <c r="D283" s="15"/>
      <c r="J283" s="16"/>
      <c r="K283" s="16"/>
      <c r="L283" s="17"/>
    </row>
    <row r="284" spans="1:12" s="14" customFormat="1" ht="12.75">
      <c r="A284" s="15"/>
      <c r="B284" s="15"/>
      <c r="C284" s="15"/>
      <c r="D284" s="15"/>
      <c r="J284" s="16"/>
      <c r="K284" s="16"/>
      <c r="L284" s="17"/>
    </row>
    <row r="285" spans="1:12" s="14" customFormat="1" ht="12.75">
      <c r="A285" s="15"/>
      <c r="B285" s="15"/>
      <c r="C285" s="15"/>
      <c r="D285" s="15"/>
      <c r="J285" s="16"/>
      <c r="K285" s="16"/>
      <c r="L285" s="17"/>
    </row>
    <row r="286" spans="1:12" s="14" customFormat="1" ht="12.75">
      <c r="A286" s="15"/>
      <c r="B286" s="15"/>
      <c r="C286" s="15"/>
      <c r="D286" s="15"/>
      <c r="J286" s="16"/>
      <c r="K286" s="16"/>
      <c r="L286" s="17"/>
    </row>
    <row r="287" spans="1:12" s="14" customFormat="1" ht="12.75">
      <c r="A287" s="15"/>
      <c r="B287" s="15"/>
      <c r="C287" s="15"/>
      <c r="D287" s="15"/>
      <c r="J287" s="16"/>
      <c r="K287" s="16"/>
      <c r="L287" s="17"/>
    </row>
    <row r="288" spans="1:12" s="14" customFormat="1" ht="12.75">
      <c r="A288" s="15"/>
      <c r="B288" s="15"/>
      <c r="C288" s="15"/>
      <c r="D288" s="15"/>
      <c r="J288" s="16"/>
      <c r="K288" s="16"/>
      <c r="L288" s="17"/>
    </row>
    <row r="289" spans="1:12" s="14" customFormat="1" ht="12.75">
      <c r="A289" s="15"/>
      <c r="B289" s="15"/>
      <c r="C289" s="15"/>
      <c r="D289" s="15"/>
      <c r="J289" s="16"/>
      <c r="K289" s="16"/>
      <c r="L289" s="17"/>
    </row>
    <row r="290" spans="1:12" s="14" customFormat="1" ht="12.75">
      <c r="A290" s="15"/>
      <c r="B290" s="15"/>
      <c r="C290" s="15"/>
      <c r="D290" s="15"/>
      <c r="J290" s="16"/>
      <c r="K290" s="16"/>
      <c r="L290" s="17"/>
    </row>
    <row r="291" spans="1:12" s="14" customFormat="1" ht="12.75">
      <c r="A291" s="15"/>
      <c r="B291" s="15"/>
      <c r="C291" s="15"/>
      <c r="D291" s="15"/>
      <c r="J291" s="16"/>
      <c r="K291" s="16"/>
      <c r="L291" s="17"/>
    </row>
    <row r="292" spans="1:12" s="14" customFormat="1" ht="12.75">
      <c r="A292" s="15"/>
      <c r="B292" s="15"/>
      <c r="C292" s="15"/>
      <c r="D292" s="15"/>
      <c r="J292" s="16"/>
      <c r="K292" s="16"/>
      <c r="L292" s="17"/>
    </row>
    <row r="293" spans="1:12" s="14" customFormat="1" ht="12.75">
      <c r="A293" s="15"/>
      <c r="B293" s="15"/>
      <c r="C293" s="15"/>
      <c r="D293" s="15"/>
      <c r="J293" s="16"/>
      <c r="K293" s="16"/>
      <c r="L293" s="17"/>
    </row>
    <row r="294" spans="1:12" s="14" customFormat="1" ht="12.75">
      <c r="A294" s="15"/>
      <c r="B294" s="15"/>
      <c r="C294" s="15"/>
      <c r="D294" s="15"/>
      <c r="J294" s="16"/>
      <c r="K294" s="16"/>
      <c r="L294" s="17"/>
    </row>
    <row r="295" spans="1:12" s="14" customFormat="1" ht="12.75">
      <c r="A295" s="15"/>
      <c r="B295" s="15"/>
      <c r="C295" s="15"/>
      <c r="D295" s="15"/>
      <c r="J295" s="16"/>
      <c r="K295" s="16"/>
      <c r="L295" s="17"/>
    </row>
    <row r="296" spans="1:12" s="14" customFormat="1" ht="12.75">
      <c r="A296" s="15"/>
      <c r="B296" s="15"/>
      <c r="C296" s="15"/>
      <c r="D296" s="15"/>
      <c r="J296" s="16"/>
      <c r="K296" s="16"/>
      <c r="L296" s="17"/>
    </row>
    <row r="297" spans="1:12" s="14" customFormat="1" ht="12.75">
      <c r="A297" s="15"/>
      <c r="B297" s="15"/>
      <c r="C297" s="15"/>
      <c r="D297" s="15"/>
      <c r="J297" s="16"/>
      <c r="K297" s="16"/>
      <c r="L297" s="17"/>
    </row>
    <row r="298" spans="1:12" s="14" customFormat="1" ht="12.75">
      <c r="A298" s="15"/>
      <c r="B298" s="15"/>
      <c r="C298" s="15"/>
      <c r="D298" s="15"/>
      <c r="J298" s="16"/>
      <c r="K298" s="16"/>
      <c r="L298" s="17"/>
    </row>
    <row r="299" spans="1:12" s="14" customFormat="1" ht="12.75">
      <c r="A299" s="15"/>
      <c r="B299" s="15"/>
      <c r="C299" s="15"/>
      <c r="D299" s="15"/>
      <c r="J299" s="16"/>
      <c r="K299" s="16"/>
      <c r="L299" s="17"/>
    </row>
    <row r="300" spans="1:12" s="14" customFormat="1" ht="12.75">
      <c r="A300" s="15"/>
      <c r="B300" s="15"/>
      <c r="C300" s="15"/>
      <c r="D300" s="15"/>
      <c r="J300" s="16"/>
      <c r="K300" s="16"/>
      <c r="L300" s="17"/>
    </row>
    <row r="301" spans="1:12" s="14" customFormat="1" ht="12.75">
      <c r="A301" s="15"/>
      <c r="B301" s="15"/>
      <c r="C301" s="15"/>
      <c r="D301" s="15"/>
      <c r="J301" s="16"/>
      <c r="K301" s="16"/>
      <c r="L301" s="17"/>
    </row>
    <row r="302" spans="1:12" s="14" customFormat="1" ht="12.75">
      <c r="A302" s="15"/>
      <c r="B302" s="15"/>
      <c r="C302" s="15"/>
      <c r="D302" s="15"/>
      <c r="J302" s="16"/>
      <c r="K302" s="16"/>
      <c r="L302" s="17"/>
    </row>
    <row r="303" spans="1:12" s="14" customFormat="1" ht="12.75">
      <c r="A303" s="15"/>
      <c r="B303" s="15"/>
      <c r="C303" s="15"/>
      <c r="D303" s="15"/>
      <c r="J303" s="16"/>
      <c r="K303" s="16"/>
      <c r="L303" s="17"/>
    </row>
    <row r="304" spans="1:12" s="14" customFormat="1" ht="12.75">
      <c r="A304" s="15"/>
      <c r="B304" s="15"/>
      <c r="C304" s="15"/>
      <c r="D304" s="15"/>
      <c r="J304" s="16"/>
      <c r="K304" s="16"/>
      <c r="L304" s="17"/>
    </row>
    <row r="305" spans="1:12" s="14" customFormat="1" ht="12.75">
      <c r="A305" s="15"/>
      <c r="B305" s="15"/>
      <c r="C305" s="15"/>
      <c r="D305" s="15"/>
      <c r="J305" s="16"/>
      <c r="K305" s="16"/>
      <c r="L305" s="17"/>
    </row>
    <row r="306" spans="1:12" s="14" customFormat="1" ht="12.75">
      <c r="A306" s="15"/>
      <c r="B306" s="15"/>
      <c r="C306" s="15"/>
      <c r="D306" s="15"/>
      <c r="J306" s="16"/>
      <c r="K306" s="16"/>
      <c r="L306" s="17"/>
    </row>
    <row r="307" spans="1:12" s="14" customFormat="1" ht="12.75">
      <c r="A307" s="15"/>
      <c r="B307" s="15"/>
      <c r="C307" s="15"/>
      <c r="D307" s="15"/>
      <c r="J307" s="16"/>
      <c r="K307" s="16"/>
      <c r="L307" s="17"/>
    </row>
    <row r="308" spans="1:12" s="14" customFormat="1" ht="12.75">
      <c r="A308" s="15"/>
      <c r="B308" s="15"/>
      <c r="C308" s="15"/>
      <c r="D308" s="15"/>
      <c r="J308" s="16"/>
      <c r="K308" s="16"/>
      <c r="L308" s="17"/>
    </row>
    <row r="309" spans="1:12" s="14" customFormat="1" ht="12.75">
      <c r="A309" s="15"/>
      <c r="B309" s="15"/>
      <c r="C309" s="15"/>
      <c r="D309" s="15"/>
      <c r="J309" s="16"/>
      <c r="K309" s="16"/>
      <c r="L309" s="17"/>
    </row>
    <row r="310" spans="1:12" s="14" customFormat="1" ht="12.75">
      <c r="A310" s="15"/>
      <c r="B310" s="15"/>
      <c r="C310" s="15"/>
      <c r="D310" s="15"/>
      <c r="J310" s="16"/>
      <c r="K310" s="16"/>
      <c r="L310" s="17"/>
    </row>
    <row r="311" spans="1:12" s="14" customFormat="1" ht="12.75">
      <c r="A311" s="15"/>
      <c r="B311" s="15"/>
      <c r="C311" s="15"/>
      <c r="D311" s="15"/>
      <c r="J311" s="16"/>
      <c r="K311" s="16"/>
      <c r="L311" s="17"/>
    </row>
    <row r="312" spans="1:12" s="14" customFormat="1" ht="12.75">
      <c r="A312" s="15"/>
      <c r="B312" s="15"/>
      <c r="C312" s="15"/>
      <c r="D312" s="15"/>
      <c r="J312" s="16"/>
      <c r="K312" s="16"/>
      <c r="L312" s="17"/>
    </row>
    <row r="313" spans="1:12" s="14" customFormat="1" ht="12.75">
      <c r="A313" s="15"/>
      <c r="B313" s="15"/>
      <c r="C313" s="15"/>
      <c r="D313" s="15"/>
      <c r="J313" s="16"/>
      <c r="K313" s="16"/>
      <c r="L313" s="17"/>
    </row>
    <row r="314" spans="1:12" s="14" customFormat="1" ht="12.75">
      <c r="A314" s="15"/>
      <c r="B314" s="15"/>
      <c r="C314" s="15"/>
      <c r="D314" s="15"/>
      <c r="J314" s="16"/>
      <c r="K314" s="16"/>
      <c r="L314" s="17"/>
    </row>
    <row r="315" spans="1:12" s="14" customFormat="1" ht="12.75">
      <c r="A315" s="15"/>
      <c r="B315" s="15"/>
      <c r="C315" s="15"/>
      <c r="D315" s="15"/>
      <c r="J315" s="16"/>
      <c r="K315" s="16"/>
      <c r="L315" s="17"/>
    </row>
    <row r="316" spans="1:12" s="14" customFormat="1" ht="12.75">
      <c r="A316" s="15"/>
      <c r="B316" s="15"/>
      <c r="C316" s="15"/>
      <c r="D316" s="15"/>
      <c r="J316" s="16"/>
      <c r="K316" s="16"/>
      <c r="L316" s="17"/>
    </row>
    <row r="317" spans="1:12" s="14" customFormat="1" ht="12.75">
      <c r="A317" s="15"/>
      <c r="B317" s="15"/>
      <c r="C317" s="15"/>
      <c r="D317" s="15"/>
      <c r="J317" s="16"/>
      <c r="K317" s="16"/>
      <c r="L317" s="17"/>
    </row>
    <row r="318" spans="1:12" s="14" customFormat="1" ht="12.75">
      <c r="A318" s="15"/>
      <c r="B318" s="15"/>
      <c r="C318" s="15"/>
      <c r="D318" s="15"/>
      <c r="J318" s="16"/>
      <c r="K318" s="16"/>
      <c r="L318" s="17"/>
    </row>
    <row r="319" spans="1:12" s="14" customFormat="1" ht="12.75">
      <c r="A319" s="15"/>
      <c r="B319" s="15"/>
      <c r="C319" s="15"/>
      <c r="D319" s="15"/>
      <c r="J319" s="16"/>
      <c r="K319" s="16"/>
      <c r="L319" s="17"/>
    </row>
    <row r="320" spans="1:12" s="14" customFormat="1" ht="12.75">
      <c r="A320" s="15"/>
      <c r="B320" s="15"/>
      <c r="C320" s="15"/>
      <c r="D320" s="15"/>
      <c r="J320" s="16"/>
      <c r="K320" s="16"/>
      <c r="L320" s="17"/>
    </row>
    <row r="321" spans="1:12" s="14" customFormat="1" ht="12.75">
      <c r="A321" s="15"/>
      <c r="B321" s="15"/>
      <c r="C321" s="15"/>
      <c r="D321" s="15"/>
      <c r="J321" s="16"/>
      <c r="K321" s="16"/>
      <c r="L321" s="17"/>
    </row>
    <row r="322" spans="1:12" s="14" customFormat="1" ht="12.75">
      <c r="A322" s="15"/>
      <c r="B322" s="15"/>
      <c r="C322" s="15"/>
      <c r="D322" s="15"/>
      <c r="J322" s="16"/>
      <c r="K322" s="16"/>
      <c r="L322" s="17"/>
    </row>
    <row r="323" spans="1:12" s="14" customFormat="1" ht="12.75">
      <c r="A323" s="15"/>
      <c r="B323" s="15"/>
      <c r="C323" s="15"/>
      <c r="D323" s="15"/>
      <c r="J323" s="16"/>
      <c r="K323" s="16"/>
      <c r="L323" s="17"/>
    </row>
    <row r="324" spans="1:12" s="14" customFormat="1" ht="12.75">
      <c r="A324" s="15"/>
      <c r="B324" s="15"/>
      <c r="C324" s="15"/>
      <c r="D324" s="15"/>
      <c r="J324" s="16"/>
      <c r="K324" s="16"/>
      <c r="L324" s="17"/>
    </row>
    <row r="325" spans="1:12" s="14" customFormat="1" ht="12.75">
      <c r="A325" s="15"/>
      <c r="B325" s="15"/>
      <c r="C325" s="15"/>
      <c r="D325" s="15"/>
      <c r="J325" s="16"/>
      <c r="K325" s="16"/>
      <c r="L325" s="17"/>
    </row>
    <row r="326" spans="1:12" s="14" customFormat="1" ht="12.75">
      <c r="A326" s="15"/>
      <c r="B326" s="15"/>
      <c r="C326" s="15"/>
      <c r="D326" s="15"/>
      <c r="J326" s="16"/>
      <c r="K326" s="16"/>
      <c r="L326" s="17"/>
    </row>
    <row r="327" spans="1:12" s="14" customFormat="1" ht="12.75">
      <c r="A327" s="15"/>
      <c r="B327" s="15"/>
      <c r="C327" s="15"/>
      <c r="D327" s="15"/>
      <c r="J327" s="16"/>
      <c r="K327" s="16"/>
      <c r="L327" s="17"/>
    </row>
    <row r="328" spans="1:12" s="14" customFormat="1" ht="12.75">
      <c r="A328" s="15"/>
      <c r="B328" s="15"/>
      <c r="C328" s="15"/>
      <c r="D328" s="15"/>
      <c r="J328" s="16"/>
      <c r="K328" s="16"/>
      <c r="L328" s="17"/>
    </row>
    <row r="329" spans="1:12" s="14" customFormat="1" ht="12.75">
      <c r="A329" s="15"/>
      <c r="B329" s="15"/>
      <c r="C329" s="15"/>
      <c r="D329" s="15"/>
      <c r="J329" s="16"/>
      <c r="K329" s="16"/>
      <c r="L329" s="17"/>
    </row>
    <row r="330" spans="1:12" s="14" customFormat="1" ht="12.75">
      <c r="A330" s="15"/>
      <c r="B330" s="15"/>
      <c r="C330" s="15"/>
      <c r="D330" s="15"/>
      <c r="J330" s="16"/>
      <c r="K330" s="16"/>
      <c r="L330" s="17"/>
    </row>
    <row r="331" spans="1:12" s="14" customFormat="1" ht="12.75">
      <c r="A331" s="15"/>
      <c r="B331" s="15"/>
      <c r="C331" s="15"/>
      <c r="D331" s="15"/>
      <c r="J331" s="16"/>
      <c r="K331" s="16"/>
      <c r="L331" s="17"/>
    </row>
    <row r="332" spans="1:12" s="14" customFormat="1" ht="12.75">
      <c r="A332" s="15"/>
      <c r="B332" s="15"/>
      <c r="C332" s="15"/>
      <c r="D332" s="15"/>
      <c r="J332" s="16"/>
      <c r="K332" s="16"/>
      <c r="L332" s="17"/>
    </row>
    <row r="333" spans="1:12" s="14" customFormat="1" ht="12.75">
      <c r="A333" s="15"/>
      <c r="B333" s="15"/>
      <c r="C333" s="15"/>
      <c r="D333" s="15"/>
      <c r="J333" s="16"/>
      <c r="K333" s="16"/>
      <c r="L333" s="17"/>
    </row>
    <row r="334" spans="1:12" s="14" customFormat="1" ht="12.75">
      <c r="A334" s="15"/>
      <c r="B334" s="15"/>
      <c r="C334" s="15"/>
      <c r="D334" s="15"/>
      <c r="J334" s="16"/>
      <c r="K334" s="16"/>
      <c r="L334" s="17"/>
    </row>
    <row r="335" spans="1:12" s="14" customFormat="1" ht="12.75">
      <c r="A335" s="15"/>
      <c r="B335" s="15"/>
      <c r="C335" s="15"/>
      <c r="D335" s="15"/>
      <c r="J335" s="16"/>
      <c r="K335" s="16"/>
      <c r="L335" s="17"/>
    </row>
    <row r="336" spans="1:12" s="14" customFormat="1" ht="12.75">
      <c r="A336" s="15"/>
      <c r="B336" s="15"/>
      <c r="C336" s="15"/>
      <c r="D336" s="15"/>
      <c r="J336" s="16"/>
      <c r="K336" s="16"/>
      <c r="L336" s="17"/>
    </row>
    <row r="337" spans="1:12" s="14" customFormat="1" ht="12.75">
      <c r="A337" s="15"/>
      <c r="B337" s="15"/>
      <c r="C337" s="15"/>
      <c r="D337" s="15"/>
      <c r="J337" s="16"/>
      <c r="K337" s="16"/>
      <c r="L337" s="17"/>
    </row>
    <row r="338" spans="1:12" s="14" customFormat="1" ht="12.75">
      <c r="A338" s="15"/>
      <c r="B338" s="15"/>
      <c r="C338" s="15"/>
      <c r="D338" s="15"/>
      <c r="J338" s="16"/>
      <c r="K338" s="16"/>
      <c r="L338" s="17"/>
    </row>
    <row r="339" spans="1:12" s="14" customFormat="1" ht="12.75">
      <c r="A339" s="15"/>
      <c r="B339" s="15"/>
      <c r="C339" s="15"/>
      <c r="D339" s="15"/>
      <c r="J339" s="16"/>
      <c r="K339" s="16"/>
      <c r="L339" s="17"/>
    </row>
    <row r="340" spans="1:12" s="14" customFormat="1" ht="12.75">
      <c r="A340" s="15"/>
      <c r="B340" s="15"/>
      <c r="C340" s="15"/>
      <c r="D340" s="15"/>
      <c r="J340" s="16"/>
      <c r="K340" s="16"/>
      <c r="L340" s="17"/>
    </row>
    <row r="341" spans="1:12" s="14" customFormat="1" ht="12.75">
      <c r="A341" s="15"/>
      <c r="B341" s="15"/>
      <c r="C341" s="15"/>
      <c r="D341" s="15"/>
      <c r="J341" s="16"/>
      <c r="K341" s="16"/>
      <c r="L341" s="17"/>
    </row>
    <row r="342" spans="1:12" s="14" customFormat="1" ht="12.75">
      <c r="A342" s="15"/>
      <c r="B342" s="15"/>
      <c r="C342" s="15"/>
      <c r="D342" s="15"/>
      <c r="J342" s="16"/>
      <c r="K342" s="16"/>
      <c r="L342" s="17"/>
    </row>
    <row r="343" spans="1:12" s="14" customFormat="1" ht="12.75">
      <c r="A343" s="15"/>
      <c r="B343" s="15"/>
      <c r="C343" s="15"/>
      <c r="D343" s="15"/>
      <c r="J343" s="16"/>
      <c r="K343" s="16"/>
      <c r="L343" s="17"/>
    </row>
    <row r="344" spans="1:12" s="14" customFormat="1" ht="12.75">
      <c r="A344" s="15"/>
      <c r="B344" s="15"/>
      <c r="C344" s="15"/>
      <c r="D344" s="15"/>
      <c r="J344" s="16"/>
      <c r="K344" s="16"/>
      <c r="L344" s="17"/>
    </row>
    <row r="345" spans="1:12" s="14" customFormat="1" ht="12.75">
      <c r="A345" s="15"/>
      <c r="B345" s="15"/>
      <c r="C345" s="15"/>
      <c r="D345" s="15"/>
      <c r="J345" s="16"/>
      <c r="K345" s="16"/>
      <c r="L345" s="17"/>
    </row>
    <row r="346" spans="1:12" s="14" customFormat="1" ht="12.75">
      <c r="A346" s="15"/>
      <c r="B346" s="15"/>
      <c r="C346" s="15"/>
      <c r="D346" s="15"/>
      <c r="J346" s="16"/>
      <c r="K346" s="16"/>
      <c r="L346" s="17"/>
    </row>
    <row r="347" spans="1:12" s="14" customFormat="1" ht="12.75">
      <c r="A347" s="15"/>
      <c r="B347" s="15"/>
      <c r="C347" s="15"/>
      <c r="D347" s="15"/>
      <c r="J347" s="16"/>
      <c r="K347" s="16"/>
      <c r="L347" s="17"/>
    </row>
    <row r="348" spans="1:12" s="14" customFormat="1" ht="12.75">
      <c r="A348" s="15"/>
      <c r="B348" s="15"/>
      <c r="C348" s="15"/>
      <c r="D348" s="15"/>
      <c r="J348" s="16"/>
      <c r="K348" s="16"/>
      <c r="L348" s="17"/>
    </row>
    <row r="349" spans="1:12" s="14" customFormat="1" ht="12.75">
      <c r="A349" s="15"/>
      <c r="B349" s="15"/>
      <c r="C349" s="15"/>
      <c r="D349" s="15"/>
      <c r="J349" s="16"/>
      <c r="K349" s="16"/>
      <c r="L349" s="17"/>
    </row>
    <row r="350" spans="1:12" s="14" customFormat="1" ht="12.75">
      <c r="A350" s="15"/>
      <c r="B350" s="15"/>
      <c r="C350" s="15"/>
      <c r="D350" s="15"/>
      <c r="J350" s="16"/>
      <c r="K350" s="16"/>
      <c r="L350" s="17"/>
    </row>
    <row r="351" spans="1:12" s="14" customFormat="1" ht="12.75">
      <c r="A351" s="15"/>
      <c r="B351" s="15"/>
      <c r="C351" s="15"/>
      <c r="D351" s="15"/>
      <c r="J351" s="16"/>
      <c r="K351" s="16"/>
      <c r="L351" s="17"/>
    </row>
    <row r="352" spans="1:12" s="14" customFormat="1" ht="12.75">
      <c r="A352" s="15"/>
      <c r="B352" s="15"/>
      <c r="C352" s="15"/>
      <c r="D352" s="15"/>
      <c r="J352" s="16"/>
      <c r="K352" s="16"/>
      <c r="L352" s="17"/>
    </row>
    <row r="353" spans="1:12" s="14" customFormat="1" ht="12.75">
      <c r="A353" s="15"/>
      <c r="B353" s="15"/>
      <c r="C353" s="15"/>
      <c r="D353" s="15"/>
      <c r="J353" s="16"/>
      <c r="K353" s="16"/>
      <c r="L353" s="17"/>
    </row>
    <row r="354" spans="1:12" s="14" customFormat="1" ht="12.75">
      <c r="A354" s="15"/>
      <c r="B354" s="15"/>
      <c r="C354" s="15"/>
      <c r="D354" s="15"/>
      <c r="J354" s="16"/>
      <c r="K354" s="16"/>
      <c r="L354" s="17"/>
    </row>
    <row r="355" spans="1:12" s="14" customFormat="1" ht="12.75">
      <c r="A355" s="15"/>
      <c r="B355" s="15"/>
      <c r="C355" s="15"/>
      <c r="D355" s="15"/>
      <c r="J355" s="16"/>
      <c r="K355" s="16"/>
      <c r="L355" s="17"/>
    </row>
    <row r="356" spans="1:12" s="14" customFormat="1" ht="12.75">
      <c r="A356" s="15"/>
      <c r="B356" s="15"/>
      <c r="C356" s="15"/>
      <c r="D356" s="15"/>
      <c r="J356" s="16"/>
      <c r="K356" s="16"/>
      <c r="L356" s="17"/>
    </row>
    <row r="357" spans="1:12" s="14" customFormat="1" ht="12.75">
      <c r="A357" s="15"/>
      <c r="B357" s="15"/>
      <c r="C357" s="15"/>
      <c r="D357" s="15"/>
      <c r="J357" s="16"/>
      <c r="K357" s="16"/>
      <c r="L357" s="17"/>
    </row>
    <row r="358" spans="1:12" s="14" customFormat="1" ht="12.75">
      <c r="A358" s="15"/>
      <c r="B358" s="15"/>
      <c r="C358" s="15"/>
      <c r="D358" s="15"/>
      <c r="J358" s="16"/>
      <c r="K358" s="16"/>
      <c r="L358" s="17"/>
    </row>
    <row r="359" spans="1:12" s="14" customFormat="1" ht="12.75">
      <c r="A359" s="15"/>
      <c r="B359" s="15"/>
      <c r="C359" s="15"/>
      <c r="D359" s="15"/>
      <c r="J359" s="16"/>
      <c r="K359" s="16"/>
      <c r="L359" s="17"/>
    </row>
    <row r="360" spans="1:12" s="14" customFormat="1" ht="12.75">
      <c r="A360" s="15"/>
      <c r="B360" s="15"/>
      <c r="C360" s="15"/>
      <c r="D360" s="15"/>
      <c r="J360" s="16"/>
      <c r="K360" s="16"/>
      <c r="L360" s="17"/>
    </row>
    <row r="361" spans="1:12" s="14" customFormat="1" ht="12.75">
      <c r="A361" s="15"/>
      <c r="B361" s="15"/>
      <c r="C361" s="15"/>
      <c r="D361" s="15"/>
      <c r="J361" s="16"/>
      <c r="K361" s="16"/>
      <c r="L361" s="17"/>
    </row>
    <row r="362" spans="1:12" s="14" customFormat="1" ht="12.75">
      <c r="A362" s="15"/>
      <c r="B362" s="15"/>
      <c r="C362" s="15"/>
      <c r="D362" s="15"/>
      <c r="J362" s="16"/>
      <c r="K362" s="16"/>
      <c r="L362" s="17"/>
    </row>
    <row r="363" spans="1:12" s="14" customFormat="1" ht="12.75">
      <c r="A363" s="15"/>
      <c r="B363" s="15"/>
      <c r="C363" s="15"/>
      <c r="D363" s="15"/>
      <c r="J363" s="16"/>
      <c r="K363" s="16"/>
      <c r="L363" s="17"/>
    </row>
    <row r="364" spans="1:12" s="14" customFormat="1" ht="12.75">
      <c r="A364" s="15"/>
      <c r="B364" s="15"/>
      <c r="C364" s="15"/>
      <c r="D364" s="15"/>
      <c r="J364" s="16"/>
      <c r="K364" s="16"/>
      <c r="L364" s="17"/>
    </row>
    <row r="365" spans="1:12" s="14" customFormat="1" ht="12.75">
      <c r="A365" s="15"/>
      <c r="B365" s="15"/>
      <c r="C365" s="15"/>
      <c r="D365" s="15"/>
      <c r="J365" s="16"/>
      <c r="K365" s="16"/>
      <c r="L365" s="17"/>
    </row>
    <row r="366" spans="1:12" s="14" customFormat="1" ht="12.75">
      <c r="A366" s="15"/>
      <c r="B366" s="15"/>
      <c r="C366" s="15"/>
      <c r="D366" s="15"/>
      <c r="J366" s="16"/>
      <c r="K366" s="16"/>
      <c r="L366" s="17"/>
    </row>
    <row r="367" spans="1:12" s="14" customFormat="1" ht="12.75">
      <c r="A367" s="15"/>
      <c r="B367" s="15"/>
      <c r="C367" s="15"/>
      <c r="D367" s="15"/>
      <c r="J367" s="16"/>
      <c r="K367" s="16"/>
      <c r="L367" s="17"/>
    </row>
    <row r="368" spans="1:12" s="14" customFormat="1" ht="12.75">
      <c r="A368" s="15"/>
      <c r="B368" s="15"/>
      <c r="C368" s="15"/>
      <c r="D368" s="15"/>
      <c r="J368" s="16"/>
      <c r="K368" s="16"/>
      <c r="L368" s="17"/>
    </row>
    <row r="369" spans="1:12" s="14" customFormat="1" ht="12.75">
      <c r="A369" s="15"/>
      <c r="B369" s="15"/>
      <c r="C369" s="15"/>
      <c r="D369" s="15"/>
      <c r="J369" s="16"/>
      <c r="K369" s="16"/>
      <c r="L369" s="17"/>
    </row>
    <row r="370" spans="1:12" s="14" customFormat="1" ht="12.75">
      <c r="A370" s="15"/>
      <c r="B370" s="15"/>
      <c r="C370" s="15"/>
      <c r="D370" s="15"/>
      <c r="J370" s="16"/>
      <c r="K370" s="16"/>
      <c r="L370" s="17"/>
    </row>
    <row r="371" spans="1:12" s="14" customFormat="1" ht="12.75">
      <c r="A371" s="15"/>
      <c r="B371" s="15"/>
      <c r="C371" s="15"/>
      <c r="D371" s="15"/>
      <c r="J371" s="16"/>
      <c r="K371" s="16"/>
      <c r="L371" s="17"/>
    </row>
    <row r="372" spans="1:12" s="14" customFormat="1" ht="12.75">
      <c r="A372" s="15"/>
      <c r="B372" s="15"/>
      <c r="C372" s="15"/>
      <c r="D372" s="15"/>
      <c r="J372" s="16"/>
      <c r="K372" s="16"/>
      <c r="L372" s="17"/>
    </row>
    <row r="373" spans="1:12" s="14" customFormat="1" ht="12.75">
      <c r="A373" s="15"/>
      <c r="B373" s="15"/>
      <c r="C373" s="15"/>
      <c r="D373" s="15"/>
      <c r="J373" s="16"/>
      <c r="K373" s="16"/>
      <c r="L373" s="17"/>
    </row>
    <row r="374" spans="1:12" s="14" customFormat="1" ht="12.75">
      <c r="A374" s="15"/>
      <c r="B374" s="15"/>
      <c r="C374" s="15"/>
      <c r="D374" s="15"/>
      <c r="J374" s="16"/>
      <c r="K374" s="16"/>
      <c r="L374" s="17"/>
    </row>
    <row r="375" spans="1:12" s="14" customFormat="1" ht="12.75">
      <c r="A375" s="15"/>
      <c r="B375" s="15"/>
      <c r="C375" s="15"/>
      <c r="D375" s="15"/>
      <c r="J375" s="16"/>
      <c r="K375" s="16"/>
      <c r="L375" s="17"/>
    </row>
    <row r="376" spans="1:12" s="14" customFormat="1" ht="12.75">
      <c r="A376" s="15"/>
      <c r="B376" s="15"/>
      <c r="C376" s="15"/>
      <c r="D376" s="15"/>
      <c r="J376" s="16"/>
      <c r="K376" s="16"/>
      <c r="L376" s="17"/>
    </row>
    <row r="377" spans="1:12" s="14" customFormat="1" ht="12.75">
      <c r="A377" s="15"/>
      <c r="B377" s="15"/>
      <c r="C377" s="15"/>
      <c r="D377" s="15"/>
      <c r="J377" s="16"/>
      <c r="K377" s="16"/>
      <c r="L377" s="17"/>
    </row>
    <row r="378" spans="1:12" s="14" customFormat="1" ht="12.75">
      <c r="A378" s="15"/>
      <c r="B378" s="15"/>
      <c r="C378" s="15"/>
      <c r="D378" s="15"/>
      <c r="J378" s="16"/>
      <c r="K378" s="16"/>
      <c r="L378" s="17"/>
    </row>
    <row r="379" spans="1:12" s="14" customFormat="1" ht="12.75">
      <c r="A379" s="15"/>
      <c r="B379" s="15"/>
      <c r="C379" s="15"/>
      <c r="D379" s="15"/>
      <c r="J379" s="16"/>
      <c r="K379" s="16"/>
      <c r="L379" s="17"/>
    </row>
    <row r="380" spans="1:12" s="14" customFormat="1" ht="12.75">
      <c r="A380" s="15"/>
      <c r="B380" s="15"/>
      <c r="C380" s="15"/>
      <c r="D380" s="15"/>
      <c r="J380" s="16"/>
      <c r="K380" s="16"/>
      <c r="L380" s="17"/>
    </row>
    <row r="381" spans="1:12" s="14" customFormat="1" ht="12.75">
      <c r="A381" s="15"/>
      <c r="B381" s="15"/>
      <c r="C381" s="15"/>
      <c r="D381" s="15"/>
      <c r="J381" s="16"/>
      <c r="K381" s="16"/>
      <c r="L381" s="17"/>
    </row>
    <row r="382" spans="1:12" s="14" customFormat="1" ht="12.75">
      <c r="A382" s="15"/>
      <c r="B382" s="15"/>
      <c r="C382" s="15"/>
      <c r="D382" s="15"/>
      <c r="J382" s="16"/>
      <c r="K382" s="16"/>
      <c r="L382" s="17"/>
    </row>
    <row r="383" spans="1:12" s="14" customFormat="1" ht="12.75">
      <c r="A383" s="15"/>
      <c r="B383" s="15"/>
      <c r="C383" s="15"/>
      <c r="D383" s="15"/>
      <c r="J383" s="16"/>
      <c r="K383" s="16"/>
      <c r="L383" s="17"/>
    </row>
    <row r="384" spans="1:12" s="14" customFormat="1" ht="12.75">
      <c r="A384" s="15"/>
      <c r="B384" s="15"/>
      <c r="C384" s="15"/>
      <c r="D384" s="15"/>
      <c r="J384" s="16"/>
      <c r="K384" s="16"/>
      <c r="L384" s="17"/>
    </row>
    <row r="385" spans="1:12" s="14" customFormat="1" ht="12.75">
      <c r="A385" s="15"/>
      <c r="B385" s="15"/>
      <c r="C385" s="15"/>
      <c r="D385" s="15"/>
      <c r="J385" s="16"/>
      <c r="K385" s="16"/>
      <c r="L385" s="17"/>
    </row>
    <row r="386" spans="1:12" s="14" customFormat="1" ht="12.75">
      <c r="A386" s="15"/>
      <c r="B386" s="15"/>
      <c r="C386" s="15"/>
      <c r="D386" s="15"/>
      <c r="J386" s="16"/>
      <c r="K386" s="16"/>
      <c r="L386" s="17"/>
    </row>
    <row r="387" spans="1:12" s="14" customFormat="1" ht="12.75">
      <c r="A387" s="15"/>
      <c r="B387" s="15"/>
      <c r="C387" s="15"/>
      <c r="D387" s="15"/>
      <c r="J387" s="16"/>
      <c r="K387" s="16"/>
      <c r="L387" s="17"/>
    </row>
    <row r="388" spans="1:12" s="14" customFormat="1" ht="12.75">
      <c r="A388" s="15"/>
      <c r="B388" s="15"/>
      <c r="C388" s="15"/>
      <c r="D388" s="15"/>
      <c r="J388" s="16"/>
      <c r="K388" s="16"/>
      <c r="L388" s="17"/>
    </row>
    <row r="389" spans="1:12" s="14" customFormat="1" ht="12.75">
      <c r="A389" s="15"/>
      <c r="B389" s="15"/>
      <c r="C389" s="15"/>
      <c r="D389" s="15"/>
      <c r="J389" s="16"/>
      <c r="K389" s="16"/>
      <c r="L389" s="17"/>
    </row>
    <row r="390" spans="1:12" s="14" customFormat="1" ht="12.75">
      <c r="A390" s="15"/>
      <c r="B390" s="15"/>
      <c r="C390" s="15"/>
      <c r="D390" s="15"/>
      <c r="J390" s="16"/>
      <c r="K390" s="16"/>
      <c r="L390" s="17"/>
    </row>
    <row r="391" spans="1:12" s="14" customFormat="1" ht="12.75">
      <c r="A391" s="15"/>
      <c r="B391" s="15"/>
      <c r="C391" s="15"/>
      <c r="D391" s="15"/>
      <c r="J391" s="16"/>
      <c r="K391" s="16"/>
      <c r="L391" s="17"/>
    </row>
    <row r="392" spans="1:12" s="14" customFormat="1" ht="12.75">
      <c r="A392" s="15"/>
      <c r="B392" s="15"/>
      <c r="C392" s="15"/>
      <c r="D392" s="15"/>
      <c r="J392" s="16"/>
      <c r="K392" s="16"/>
      <c r="L392" s="17"/>
    </row>
    <row r="393" spans="1:12" s="14" customFormat="1" ht="12.75">
      <c r="A393" s="15"/>
      <c r="B393" s="15"/>
      <c r="C393" s="15"/>
      <c r="D393" s="15"/>
      <c r="J393" s="16"/>
      <c r="K393" s="16"/>
      <c r="L393" s="17"/>
    </row>
    <row r="394" spans="1:12" s="14" customFormat="1" ht="12.75">
      <c r="A394" s="15"/>
      <c r="B394" s="15"/>
      <c r="C394" s="15"/>
      <c r="D394" s="15"/>
      <c r="J394" s="16"/>
      <c r="K394" s="16"/>
      <c r="L394" s="17"/>
    </row>
    <row r="395" spans="1:12" s="14" customFormat="1" ht="12.75">
      <c r="A395" s="15"/>
      <c r="B395" s="15"/>
      <c r="C395" s="15"/>
      <c r="D395" s="15"/>
      <c r="J395" s="16"/>
      <c r="K395" s="16"/>
      <c r="L395" s="17"/>
    </row>
    <row r="396" spans="1:12" s="14" customFormat="1" ht="12.75">
      <c r="A396" s="15"/>
      <c r="B396" s="15"/>
      <c r="C396" s="15"/>
      <c r="D396" s="15"/>
      <c r="J396" s="16"/>
      <c r="K396" s="16"/>
      <c r="L396" s="17"/>
    </row>
    <row r="397" spans="1:12" s="14" customFormat="1" ht="12.75">
      <c r="A397" s="15"/>
      <c r="B397" s="15"/>
      <c r="C397" s="15"/>
      <c r="D397" s="15"/>
      <c r="J397" s="16"/>
      <c r="K397" s="16"/>
      <c r="L397" s="17"/>
    </row>
    <row r="398" spans="1:12" s="14" customFormat="1" ht="12.75">
      <c r="A398" s="15"/>
      <c r="B398" s="15"/>
      <c r="C398" s="15"/>
      <c r="D398" s="15"/>
      <c r="J398" s="16"/>
      <c r="K398" s="16"/>
      <c r="L398" s="17"/>
    </row>
    <row r="399" spans="1:12" s="14" customFormat="1" ht="12.75">
      <c r="A399" s="15"/>
      <c r="B399" s="15"/>
      <c r="C399" s="15"/>
      <c r="D399" s="15"/>
      <c r="J399" s="16"/>
      <c r="K399" s="16"/>
      <c r="L399" s="17"/>
    </row>
    <row r="400" spans="1:12" s="14" customFormat="1" ht="12.75">
      <c r="A400" s="15"/>
      <c r="B400" s="15"/>
      <c r="C400" s="15"/>
      <c r="D400" s="15"/>
      <c r="J400" s="16"/>
      <c r="K400" s="16"/>
      <c r="L400" s="17"/>
    </row>
    <row r="401" spans="1:12" s="14" customFormat="1" ht="12.75">
      <c r="A401" s="15"/>
      <c r="B401" s="15"/>
      <c r="C401" s="15"/>
      <c r="D401" s="15"/>
      <c r="J401" s="16"/>
      <c r="K401" s="16"/>
      <c r="L401" s="17"/>
    </row>
    <row r="402" spans="1:12" s="14" customFormat="1" ht="12.75">
      <c r="A402" s="15"/>
      <c r="B402" s="15"/>
      <c r="C402" s="15"/>
      <c r="D402" s="15"/>
      <c r="J402" s="16"/>
      <c r="K402" s="16"/>
      <c r="L402" s="17"/>
    </row>
    <row r="403" spans="1:12" s="14" customFormat="1" ht="12.75">
      <c r="A403" s="15"/>
      <c r="B403" s="15"/>
      <c r="C403" s="15"/>
      <c r="D403" s="15"/>
      <c r="J403" s="16"/>
      <c r="K403" s="16"/>
      <c r="L403" s="17"/>
    </row>
    <row r="404" spans="1:12" s="14" customFormat="1" ht="12.75">
      <c r="A404" s="15"/>
      <c r="B404" s="15"/>
      <c r="C404" s="15"/>
      <c r="D404" s="15"/>
      <c r="J404" s="16"/>
      <c r="K404" s="16"/>
      <c r="L404" s="17"/>
    </row>
    <row r="405" spans="1:12" s="14" customFormat="1" ht="12.75">
      <c r="A405" s="15"/>
      <c r="B405" s="15"/>
      <c r="C405" s="15"/>
      <c r="D405" s="15"/>
      <c r="J405" s="16"/>
      <c r="K405" s="16"/>
      <c r="L405" s="17"/>
    </row>
    <row r="406" spans="1:12" s="14" customFormat="1" ht="12.75">
      <c r="A406" s="15"/>
      <c r="B406" s="15"/>
      <c r="C406" s="15"/>
      <c r="D406" s="15"/>
      <c r="J406" s="16"/>
      <c r="K406" s="16"/>
      <c r="L406" s="17"/>
    </row>
    <row r="407" spans="1:12" s="14" customFormat="1" ht="12.75">
      <c r="A407" s="15"/>
      <c r="B407" s="15"/>
      <c r="C407" s="15"/>
      <c r="D407" s="15"/>
      <c r="J407" s="16"/>
      <c r="K407" s="16"/>
      <c r="L407" s="17"/>
    </row>
    <row r="408" spans="1:12" s="14" customFormat="1" ht="12.75">
      <c r="A408" s="15"/>
      <c r="B408" s="15"/>
      <c r="C408" s="15"/>
      <c r="D408" s="15"/>
      <c r="J408" s="16"/>
      <c r="K408" s="16"/>
      <c r="L408" s="17"/>
    </row>
    <row r="409" spans="1:12" s="14" customFormat="1" ht="12.75">
      <c r="A409" s="15"/>
      <c r="B409" s="15"/>
      <c r="C409" s="15"/>
      <c r="D409" s="15"/>
      <c r="J409" s="16"/>
      <c r="K409" s="16"/>
      <c r="L409" s="17"/>
    </row>
    <row r="410" spans="1:12" s="14" customFormat="1" ht="12.75">
      <c r="A410" s="15"/>
      <c r="B410" s="15"/>
      <c r="C410" s="15"/>
      <c r="D410" s="15"/>
      <c r="J410" s="16"/>
      <c r="K410" s="16"/>
      <c r="L410" s="17"/>
    </row>
    <row r="411" spans="1:12" s="14" customFormat="1" ht="12.75">
      <c r="A411" s="15"/>
      <c r="B411" s="15"/>
      <c r="C411" s="15"/>
      <c r="D411" s="15"/>
      <c r="J411" s="16"/>
      <c r="K411" s="16"/>
      <c r="L411" s="17"/>
    </row>
    <row r="412" spans="1:12" s="14" customFormat="1" ht="12.75">
      <c r="A412" s="15"/>
      <c r="B412" s="15"/>
      <c r="C412" s="15"/>
      <c r="D412" s="15"/>
      <c r="J412" s="16"/>
      <c r="K412" s="16"/>
      <c r="L412" s="17"/>
    </row>
    <row r="413" spans="1:12" s="14" customFormat="1" ht="12.75">
      <c r="A413" s="15"/>
      <c r="B413" s="15"/>
      <c r="C413" s="15"/>
      <c r="D413" s="15"/>
      <c r="J413" s="16"/>
      <c r="K413" s="16"/>
      <c r="L413" s="17"/>
    </row>
    <row r="414" spans="1:12" s="14" customFormat="1" ht="12.75">
      <c r="A414" s="15"/>
      <c r="B414" s="15"/>
      <c r="C414" s="15"/>
      <c r="D414" s="15"/>
      <c r="J414" s="16"/>
      <c r="K414" s="16"/>
      <c r="L414" s="17"/>
    </row>
    <row r="415" spans="1:12" s="14" customFormat="1" ht="12.75">
      <c r="A415" s="15"/>
      <c r="B415" s="15"/>
      <c r="C415" s="15"/>
      <c r="D415" s="15"/>
      <c r="J415" s="16"/>
      <c r="K415" s="16"/>
      <c r="L415" s="17"/>
    </row>
    <row r="416" spans="1:12" s="14" customFormat="1" ht="12.75">
      <c r="A416" s="15"/>
      <c r="B416" s="15"/>
      <c r="C416" s="15"/>
      <c r="D416" s="15"/>
      <c r="J416" s="16"/>
      <c r="K416" s="16"/>
      <c r="L416" s="17"/>
    </row>
    <row r="417" spans="1:12" s="14" customFormat="1" ht="12.75">
      <c r="A417" s="15"/>
      <c r="B417" s="15"/>
      <c r="C417" s="15"/>
      <c r="D417" s="15"/>
      <c r="J417" s="16"/>
      <c r="K417" s="16"/>
      <c r="L417" s="17"/>
    </row>
    <row r="418" spans="1:12" s="14" customFormat="1" ht="12.75">
      <c r="A418" s="15"/>
      <c r="B418" s="15"/>
      <c r="C418" s="15"/>
      <c r="D418" s="15"/>
      <c r="J418" s="16"/>
      <c r="K418" s="16"/>
      <c r="L418" s="17"/>
    </row>
    <row r="419" spans="1:12" s="14" customFormat="1" ht="12.75">
      <c r="A419" s="15"/>
      <c r="B419" s="15"/>
      <c r="C419" s="15"/>
      <c r="D419" s="15"/>
      <c r="J419" s="16"/>
      <c r="K419" s="16"/>
      <c r="L419" s="17"/>
    </row>
    <row r="420" spans="1:12" s="14" customFormat="1" ht="12.75">
      <c r="A420" s="15"/>
      <c r="B420" s="15"/>
      <c r="C420" s="15"/>
      <c r="D420" s="15"/>
      <c r="J420" s="16"/>
      <c r="K420" s="16"/>
      <c r="L420" s="17"/>
    </row>
    <row r="421" spans="1:12" s="14" customFormat="1" ht="12.75">
      <c r="A421" s="15"/>
      <c r="B421" s="15"/>
      <c r="C421" s="15"/>
      <c r="D421" s="15"/>
      <c r="J421" s="16"/>
      <c r="K421" s="16"/>
      <c r="L421" s="17"/>
    </row>
    <row r="422" spans="1:12" s="14" customFormat="1" ht="12.75">
      <c r="A422" s="15"/>
      <c r="B422" s="15"/>
      <c r="C422" s="15"/>
      <c r="D422" s="15"/>
      <c r="J422" s="16"/>
      <c r="K422" s="16"/>
      <c r="L422" s="17"/>
    </row>
    <row r="423" spans="1:12" s="14" customFormat="1" ht="12.75">
      <c r="A423" s="15"/>
      <c r="B423" s="15"/>
      <c r="C423" s="15"/>
      <c r="D423" s="15"/>
      <c r="J423" s="16"/>
      <c r="K423" s="16"/>
      <c r="L423" s="17"/>
    </row>
    <row r="424" spans="1:12" s="14" customFormat="1" ht="12.75">
      <c r="A424" s="15"/>
      <c r="B424" s="15"/>
      <c r="C424" s="15"/>
      <c r="D424" s="15"/>
      <c r="J424" s="16"/>
      <c r="K424" s="16"/>
      <c r="L424" s="17"/>
    </row>
    <row r="425" spans="1:12" s="14" customFormat="1" ht="12.75">
      <c r="A425" s="15"/>
      <c r="B425" s="15"/>
      <c r="C425" s="15"/>
      <c r="D425" s="15"/>
      <c r="J425" s="16"/>
      <c r="K425" s="16"/>
      <c r="L425" s="17"/>
    </row>
    <row r="426" spans="1:12" s="14" customFormat="1" ht="12.75">
      <c r="A426" s="15"/>
      <c r="B426" s="15"/>
      <c r="C426" s="15"/>
      <c r="D426" s="15"/>
      <c r="J426" s="16"/>
      <c r="K426" s="16"/>
      <c r="L426" s="17"/>
    </row>
    <row r="427" spans="1:12" s="14" customFormat="1" ht="12.75">
      <c r="A427" s="15"/>
      <c r="B427" s="15"/>
      <c r="C427" s="15"/>
      <c r="D427" s="15"/>
      <c r="J427" s="16"/>
      <c r="K427" s="16"/>
      <c r="L427" s="17"/>
    </row>
    <row r="428" spans="1:12" s="14" customFormat="1" ht="12.75">
      <c r="A428" s="15"/>
      <c r="B428" s="15"/>
      <c r="C428" s="15"/>
      <c r="D428" s="15"/>
      <c r="J428" s="16"/>
      <c r="K428" s="16"/>
      <c r="L428" s="17"/>
    </row>
    <row r="429" spans="1:12" s="14" customFormat="1" ht="12.75">
      <c r="A429" s="15"/>
      <c r="B429" s="15"/>
      <c r="C429" s="15"/>
      <c r="D429" s="15"/>
      <c r="J429" s="16"/>
      <c r="K429" s="16"/>
      <c r="L429" s="17"/>
    </row>
    <row r="430" spans="1:12" s="14" customFormat="1" ht="12.75">
      <c r="A430" s="15"/>
      <c r="B430" s="15"/>
      <c r="C430" s="15"/>
      <c r="D430" s="15"/>
      <c r="J430" s="16"/>
      <c r="K430" s="16"/>
      <c r="L430" s="17"/>
    </row>
    <row r="431" spans="1:12" s="14" customFormat="1" ht="12.75">
      <c r="A431" s="15"/>
      <c r="B431" s="15"/>
      <c r="C431" s="15"/>
      <c r="D431" s="15"/>
      <c r="J431" s="16"/>
      <c r="K431" s="16"/>
      <c r="L431" s="17"/>
    </row>
    <row r="432" spans="1:12" s="14" customFormat="1" ht="12.75">
      <c r="A432" s="15"/>
      <c r="B432" s="15"/>
      <c r="C432" s="15"/>
      <c r="D432" s="15"/>
      <c r="J432" s="16"/>
      <c r="K432" s="16"/>
      <c r="L432" s="17"/>
    </row>
    <row r="433" spans="1:12" s="14" customFormat="1" ht="12.75">
      <c r="A433" s="15"/>
      <c r="B433" s="15"/>
      <c r="C433" s="15"/>
      <c r="D433" s="15"/>
      <c r="J433" s="16"/>
      <c r="K433" s="16"/>
      <c r="L433" s="17"/>
    </row>
    <row r="434" spans="1:12" s="14" customFormat="1" ht="12.75">
      <c r="A434" s="15"/>
      <c r="B434" s="15"/>
      <c r="C434" s="15"/>
      <c r="D434" s="15"/>
      <c r="J434" s="16"/>
      <c r="K434" s="16"/>
      <c r="L434" s="17"/>
    </row>
    <row r="435" spans="1:12" s="14" customFormat="1" ht="12.75">
      <c r="A435" s="15"/>
      <c r="B435" s="15"/>
      <c r="C435" s="15"/>
      <c r="D435" s="15"/>
      <c r="J435" s="16"/>
      <c r="K435" s="16"/>
      <c r="L435" s="17"/>
    </row>
    <row r="436" spans="1:12" s="14" customFormat="1" ht="12.75">
      <c r="A436" s="15"/>
      <c r="B436" s="15"/>
      <c r="C436" s="15"/>
      <c r="D436" s="15"/>
      <c r="J436" s="16"/>
      <c r="K436" s="16"/>
      <c r="L436" s="17"/>
    </row>
    <row r="437" spans="1:12" s="14" customFormat="1" ht="12.75">
      <c r="A437" s="15"/>
      <c r="B437" s="15"/>
      <c r="C437" s="15"/>
      <c r="D437" s="15"/>
      <c r="J437" s="16"/>
      <c r="K437" s="16"/>
      <c r="L437" s="17"/>
    </row>
    <row r="438" spans="1:12" s="14" customFormat="1" ht="12.75">
      <c r="A438" s="15"/>
      <c r="B438" s="15"/>
      <c r="C438" s="15"/>
      <c r="D438" s="15"/>
      <c r="J438" s="16"/>
      <c r="K438" s="16"/>
      <c r="L438" s="17"/>
    </row>
    <row r="439" spans="1:12" s="14" customFormat="1" ht="12.75">
      <c r="A439" s="15"/>
      <c r="B439" s="15"/>
      <c r="C439" s="15"/>
      <c r="D439" s="15"/>
      <c r="J439" s="16"/>
      <c r="K439" s="16"/>
      <c r="L439" s="17"/>
    </row>
    <row r="440" spans="1:12" s="14" customFormat="1" ht="12.75">
      <c r="A440" s="15"/>
      <c r="B440" s="15"/>
      <c r="C440" s="15"/>
      <c r="D440" s="15"/>
      <c r="J440" s="16"/>
      <c r="K440" s="16"/>
      <c r="L440" s="17"/>
    </row>
    <row r="441" spans="1:12" s="14" customFormat="1" ht="12.75">
      <c r="A441" s="15"/>
      <c r="B441" s="15"/>
      <c r="C441" s="15"/>
      <c r="D441" s="15"/>
      <c r="J441" s="16"/>
      <c r="K441" s="16"/>
      <c r="L441" s="17"/>
    </row>
    <row r="442" spans="1:12" s="14" customFormat="1" ht="12.75">
      <c r="A442" s="15"/>
      <c r="B442" s="15"/>
      <c r="C442" s="15"/>
      <c r="D442" s="15"/>
      <c r="J442" s="16"/>
      <c r="K442" s="16"/>
      <c r="L442" s="17"/>
    </row>
    <row r="443" spans="1:12" s="14" customFormat="1" ht="12.75">
      <c r="A443" s="15"/>
      <c r="B443" s="15"/>
      <c r="C443" s="15"/>
      <c r="D443" s="15"/>
      <c r="J443" s="16"/>
      <c r="K443" s="16"/>
      <c r="L443" s="17"/>
    </row>
    <row r="444" spans="1:12" s="14" customFormat="1" ht="12.75">
      <c r="A444" s="15"/>
      <c r="B444" s="15"/>
      <c r="C444" s="15"/>
      <c r="D444" s="15"/>
      <c r="J444" s="16"/>
      <c r="K444" s="16"/>
      <c r="L444" s="17"/>
    </row>
    <row r="445" spans="1:12" s="14" customFormat="1" ht="12.75">
      <c r="A445" s="15"/>
      <c r="B445" s="15"/>
      <c r="C445" s="15"/>
      <c r="D445" s="15"/>
      <c r="J445" s="16"/>
      <c r="K445" s="16"/>
      <c r="L445" s="17"/>
    </row>
    <row r="446" spans="1:12" s="14" customFormat="1" ht="12.75">
      <c r="A446" s="15"/>
      <c r="B446" s="15"/>
      <c r="C446" s="15"/>
      <c r="D446" s="15"/>
      <c r="J446" s="16"/>
      <c r="K446" s="16"/>
      <c r="L446" s="17"/>
    </row>
    <row r="447" spans="1:12" s="14" customFormat="1" ht="12.75">
      <c r="A447" s="15"/>
      <c r="B447" s="15"/>
      <c r="C447" s="15"/>
      <c r="D447" s="15"/>
      <c r="J447" s="16"/>
      <c r="K447" s="16"/>
      <c r="L447" s="17"/>
    </row>
    <row r="448" spans="1:12" s="14" customFormat="1" ht="12.75">
      <c r="A448" s="15"/>
      <c r="B448" s="15"/>
      <c r="C448" s="15"/>
      <c r="D448" s="15"/>
      <c r="J448" s="16"/>
      <c r="K448" s="16"/>
      <c r="L448" s="17"/>
    </row>
    <row r="449" spans="1:12" s="14" customFormat="1" ht="12.75">
      <c r="A449" s="15"/>
      <c r="B449" s="15"/>
      <c r="C449" s="15"/>
      <c r="D449" s="15"/>
      <c r="J449" s="16"/>
      <c r="K449" s="16"/>
      <c r="L449" s="17"/>
    </row>
    <row r="450" spans="1:12" s="14" customFormat="1" ht="12.75">
      <c r="A450" s="15"/>
      <c r="B450" s="15"/>
      <c r="C450" s="15"/>
      <c r="D450" s="15"/>
      <c r="J450" s="16"/>
      <c r="K450" s="16"/>
      <c r="L450" s="17"/>
    </row>
    <row r="451" spans="1:12" s="14" customFormat="1" ht="12.75">
      <c r="A451" s="15"/>
      <c r="B451" s="15"/>
      <c r="C451" s="15"/>
      <c r="D451" s="15"/>
      <c r="J451" s="16"/>
      <c r="K451" s="16"/>
      <c r="L451" s="17"/>
    </row>
    <row r="452" spans="1:12" s="14" customFormat="1" ht="12.75">
      <c r="A452" s="15"/>
      <c r="B452" s="15"/>
      <c r="C452" s="15"/>
      <c r="D452" s="15"/>
      <c r="J452" s="16"/>
      <c r="K452" s="16"/>
      <c r="L452" s="17"/>
    </row>
    <row r="453" spans="1:12" s="14" customFormat="1" ht="12.75">
      <c r="A453" s="15"/>
      <c r="B453" s="15"/>
      <c r="C453" s="15"/>
      <c r="D453" s="15"/>
      <c r="J453" s="16"/>
      <c r="K453" s="16"/>
      <c r="L453" s="17"/>
    </row>
    <row r="454" spans="1:12" s="14" customFormat="1" ht="12.75">
      <c r="A454" s="15"/>
      <c r="B454" s="15"/>
      <c r="C454" s="15"/>
      <c r="D454" s="15"/>
      <c r="J454" s="16"/>
      <c r="K454" s="16"/>
      <c r="L454" s="17"/>
    </row>
    <row r="455" spans="1:12" s="14" customFormat="1" ht="12.75">
      <c r="A455" s="15"/>
      <c r="B455" s="15"/>
      <c r="C455" s="15"/>
      <c r="D455" s="15"/>
      <c r="J455" s="16"/>
      <c r="K455" s="16"/>
      <c r="L455" s="17"/>
    </row>
    <row r="456" spans="1:12" s="14" customFormat="1" ht="12.75">
      <c r="A456" s="15"/>
      <c r="B456" s="15"/>
      <c r="C456" s="15"/>
      <c r="D456" s="15"/>
      <c r="J456" s="16"/>
      <c r="K456" s="16"/>
      <c r="L456" s="17"/>
    </row>
    <row r="457" spans="1:12" s="14" customFormat="1" ht="12.75">
      <c r="A457" s="15"/>
      <c r="B457" s="15"/>
      <c r="C457" s="15"/>
      <c r="D457" s="15"/>
      <c r="J457" s="16"/>
      <c r="K457" s="16"/>
      <c r="L457" s="17"/>
    </row>
    <row r="458" spans="1:12" s="14" customFormat="1" ht="12.75">
      <c r="A458" s="15"/>
      <c r="B458" s="15"/>
      <c r="C458" s="15"/>
      <c r="D458" s="15"/>
      <c r="J458" s="16"/>
      <c r="K458" s="16"/>
      <c r="L458" s="17"/>
    </row>
    <row r="459" spans="1:12" s="14" customFormat="1" ht="12.75">
      <c r="A459" s="15"/>
      <c r="B459" s="15"/>
      <c r="C459" s="15"/>
      <c r="D459" s="15"/>
      <c r="J459" s="16"/>
      <c r="K459" s="16"/>
      <c r="L459" s="17"/>
    </row>
    <row r="460" spans="1:12" s="14" customFormat="1" ht="12.75">
      <c r="A460" s="15"/>
      <c r="B460" s="15"/>
      <c r="C460" s="15"/>
      <c r="D460" s="15"/>
      <c r="J460" s="16"/>
      <c r="K460" s="16"/>
      <c r="L460" s="17"/>
    </row>
    <row r="461" spans="1:12" s="14" customFormat="1" ht="12.75">
      <c r="A461" s="15"/>
      <c r="B461" s="15"/>
      <c r="C461" s="15"/>
      <c r="D461" s="15"/>
      <c r="J461" s="16"/>
      <c r="K461" s="16"/>
      <c r="L461" s="17"/>
    </row>
    <row r="462" spans="1:12" s="14" customFormat="1" ht="12.75">
      <c r="A462" s="15"/>
      <c r="B462" s="15"/>
      <c r="C462" s="15"/>
      <c r="D462" s="15"/>
      <c r="J462" s="16"/>
      <c r="K462" s="16"/>
      <c r="L462" s="17"/>
    </row>
    <row r="463" spans="1:12" s="14" customFormat="1" ht="12.75">
      <c r="A463" s="15"/>
      <c r="B463" s="15"/>
      <c r="C463" s="15"/>
      <c r="D463" s="15"/>
      <c r="J463" s="16"/>
      <c r="K463" s="16"/>
      <c r="L463" s="17"/>
    </row>
    <row r="464" spans="1:12" s="14" customFormat="1" ht="12.75">
      <c r="A464" s="15"/>
      <c r="B464" s="15"/>
      <c r="C464" s="15"/>
      <c r="D464" s="15"/>
      <c r="J464" s="16"/>
      <c r="K464" s="16"/>
      <c r="L464" s="17"/>
    </row>
    <row r="465" spans="1:12" s="14" customFormat="1" ht="12.75">
      <c r="A465" s="15"/>
      <c r="B465" s="15"/>
      <c r="C465" s="15"/>
      <c r="D465" s="15"/>
      <c r="J465" s="16"/>
      <c r="K465" s="16"/>
      <c r="L465" s="17"/>
    </row>
    <row r="466" spans="1:12" s="14" customFormat="1" ht="12.75">
      <c r="A466" s="15"/>
      <c r="B466" s="15"/>
      <c r="C466" s="15"/>
      <c r="D466" s="15"/>
      <c r="J466" s="16"/>
      <c r="K466" s="16"/>
      <c r="L466" s="17"/>
    </row>
    <row r="467" spans="1:12" s="14" customFormat="1" ht="12.75">
      <c r="A467" s="15"/>
      <c r="B467" s="15"/>
      <c r="C467" s="15"/>
      <c r="D467" s="15"/>
      <c r="J467" s="16"/>
      <c r="K467" s="16"/>
      <c r="L467" s="17"/>
    </row>
    <row r="468" spans="1:12" s="14" customFormat="1" ht="12.75">
      <c r="A468" s="15"/>
      <c r="B468" s="15"/>
      <c r="C468" s="15"/>
      <c r="D468" s="15"/>
      <c r="J468" s="16"/>
      <c r="K468" s="16"/>
      <c r="L468" s="17"/>
    </row>
    <row r="469" spans="1:12" s="14" customFormat="1" ht="12.75">
      <c r="A469" s="15"/>
      <c r="B469" s="15"/>
      <c r="C469" s="15"/>
      <c r="D469" s="15"/>
      <c r="J469" s="16"/>
      <c r="K469" s="16"/>
      <c r="L469" s="17"/>
    </row>
    <row r="470" spans="1:12" s="14" customFormat="1" ht="12.75">
      <c r="A470" s="15"/>
      <c r="B470" s="15"/>
      <c r="C470" s="15"/>
      <c r="D470" s="15"/>
      <c r="J470" s="16"/>
      <c r="K470" s="16"/>
      <c r="L470" s="17"/>
    </row>
    <row r="471" spans="1:12" s="14" customFormat="1" ht="12.75">
      <c r="A471" s="15"/>
      <c r="B471" s="15"/>
      <c r="C471" s="15"/>
      <c r="D471" s="15"/>
      <c r="J471" s="16"/>
      <c r="K471" s="16"/>
      <c r="L471" s="17"/>
    </row>
    <row r="472" spans="1:12" s="14" customFormat="1" ht="12.75">
      <c r="A472" s="15"/>
      <c r="B472" s="15"/>
      <c r="C472" s="15"/>
      <c r="D472" s="15"/>
      <c r="J472" s="16"/>
      <c r="K472" s="16"/>
      <c r="L472" s="17"/>
    </row>
    <row r="473" spans="1:12" s="14" customFormat="1" ht="12.75">
      <c r="A473" s="15"/>
      <c r="B473" s="15"/>
      <c r="C473" s="15"/>
      <c r="D473" s="15"/>
      <c r="J473" s="16"/>
      <c r="K473" s="16"/>
      <c r="L473" s="17"/>
    </row>
    <row r="474" spans="1:12" s="14" customFormat="1" ht="12.75">
      <c r="A474" s="15"/>
      <c r="B474" s="15"/>
      <c r="C474" s="15"/>
      <c r="D474" s="15"/>
      <c r="J474" s="16"/>
      <c r="K474" s="16"/>
      <c r="L474" s="17"/>
    </row>
    <row r="475" spans="1:12" s="14" customFormat="1" ht="12.75">
      <c r="A475" s="15"/>
      <c r="B475" s="15"/>
      <c r="C475" s="15"/>
      <c r="D475" s="15"/>
      <c r="J475" s="16"/>
      <c r="K475" s="16"/>
      <c r="L475" s="17"/>
    </row>
    <row r="476" spans="1:12" s="14" customFormat="1" ht="12.75">
      <c r="A476" s="15"/>
      <c r="B476" s="15"/>
      <c r="C476" s="15"/>
      <c r="D476" s="15"/>
      <c r="J476" s="16"/>
      <c r="K476" s="16"/>
      <c r="L476" s="17"/>
    </row>
    <row r="477" spans="1:12" s="14" customFormat="1" ht="12.75">
      <c r="A477" s="15"/>
      <c r="B477" s="15"/>
      <c r="C477" s="15"/>
      <c r="D477" s="15"/>
      <c r="J477" s="16"/>
      <c r="K477" s="16"/>
      <c r="L477" s="17"/>
    </row>
    <row r="478" spans="1:12" s="14" customFormat="1" ht="12.75">
      <c r="A478" s="15"/>
      <c r="B478" s="15"/>
      <c r="C478" s="15"/>
      <c r="D478" s="15"/>
      <c r="J478" s="16"/>
      <c r="K478" s="16"/>
      <c r="L478" s="17"/>
    </row>
    <row r="479" spans="1:12" s="14" customFormat="1" ht="12.75">
      <c r="A479" s="15"/>
      <c r="B479" s="15"/>
      <c r="C479" s="15"/>
      <c r="D479" s="15"/>
      <c r="J479" s="16"/>
      <c r="K479" s="16"/>
      <c r="L479" s="17"/>
    </row>
    <row r="480" spans="1:12" s="14" customFormat="1" ht="12.75">
      <c r="A480" s="15"/>
      <c r="B480" s="15"/>
      <c r="C480" s="15"/>
      <c r="D480" s="15"/>
      <c r="J480" s="16"/>
      <c r="K480" s="16"/>
      <c r="L480" s="17"/>
    </row>
    <row r="481" spans="1:12" s="14" customFormat="1" ht="12.75">
      <c r="A481" s="15"/>
      <c r="B481" s="15"/>
      <c r="C481" s="15"/>
      <c r="D481" s="15"/>
      <c r="J481" s="16"/>
      <c r="K481" s="16"/>
      <c r="L481" s="17"/>
    </row>
    <row r="482" spans="1:12" s="14" customFormat="1" ht="12.75">
      <c r="A482" s="15"/>
      <c r="B482" s="15"/>
      <c r="C482" s="15"/>
      <c r="D482" s="15"/>
      <c r="J482" s="16"/>
      <c r="K482" s="16"/>
      <c r="L482" s="17"/>
    </row>
    <row r="483" spans="1:12" s="14" customFormat="1" ht="12.75">
      <c r="A483" s="15"/>
      <c r="B483" s="15"/>
      <c r="C483" s="15"/>
      <c r="D483" s="15"/>
      <c r="J483" s="16"/>
      <c r="K483" s="16"/>
      <c r="L483" s="17"/>
    </row>
    <row r="484" spans="1:12" s="14" customFormat="1" ht="12.75">
      <c r="A484" s="15"/>
      <c r="B484" s="15"/>
      <c r="C484" s="15"/>
      <c r="D484" s="15"/>
      <c r="J484" s="16"/>
      <c r="K484" s="16"/>
      <c r="L484" s="17"/>
    </row>
    <row r="485" spans="1:12" s="14" customFormat="1" ht="12.75">
      <c r="A485" s="15"/>
      <c r="B485" s="15"/>
      <c r="C485" s="15"/>
      <c r="D485" s="15"/>
      <c r="J485" s="16"/>
      <c r="K485" s="16"/>
      <c r="L485" s="17"/>
    </row>
    <row r="486" spans="1:12" s="14" customFormat="1" ht="12.75">
      <c r="A486" s="15"/>
      <c r="B486" s="15"/>
      <c r="C486" s="15"/>
      <c r="D486" s="15"/>
      <c r="J486" s="16"/>
      <c r="K486" s="16"/>
      <c r="L486" s="17"/>
    </row>
    <row r="487" spans="1:12" s="14" customFormat="1" ht="12.75">
      <c r="A487" s="15"/>
      <c r="B487" s="15"/>
      <c r="C487" s="15"/>
      <c r="D487" s="15"/>
      <c r="J487" s="16"/>
      <c r="K487" s="16"/>
      <c r="L487" s="17"/>
    </row>
    <row r="488" spans="1:12" s="14" customFormat="1" ht="12.75">
      <c r="A488" s="15"/>
      <c r="B488" s="15"/>
      <c r="C488" s="15"/>
      <c r="D488" s="15"/>
      <c r="J488" s="16"/>
      <c r="K488" s="16"/>
      <c r="L488" s="17"/>
    </row>
    <row r="489" spans="1:12" s="14" customFormat="1" ht="12.75">
      <c r="A489" s="15"/>
      <c r="B489" s="15"/>
      <c r="C489" s="15"/>
      <c r="D489" s="15"/>
      <c r="J489" s="16"/>
      <c r="K489" s="16"/>
      <c r="L489" s="17"/>
    </row>
    <row r="490" spans="1:12" s="14" customFormat="1" ht="12.75">
      <c r="A490" s="15"/>
      <c r="B490" s="15"/>
      <c r="C490" s="15"/>
      <c r="D490" s="15"/>
      <c r="J490" s="16"/>
      <c r="K490" s="16"/>
      <c r="L490" s="17"/>
    </row>
    <row r="491" spans="1:12" s="14" customFormat="1" ht="12.75">
      <c r="A491" s="15"/>
      <c r="B491" s="15"/>
      <c r="C491" s="15"/>
      <c r="D491" s="15"/>
      <c r="J491" s="16"/>
      <c r="K491" s="16"/>
      <c r="L491" s="17"/>
    </row>
    <row r="492" spans="1:12" s="14" customFormat="1" ht="12.75">
      <c r="A492" s="15"/>
      <c r="B492" s="15"/>
      <c r="C492" s="15"/>
      <c r="D492" s="15"/>
      <c r="J492" s="16"/>
      <c r="K492" s="16"/>
      <c r="L492" s="17"/>
    </row>
    <row r="493" spans="1:12" s="14" customFormat="1" ht="12.75">
      <c r="A493" s="15"/>
      <c r="B493" s="15"/>
      <c r="C493" s="15"/>
      <c r="D493" s="15"/>
      <c r="J493" s="16"/>
      <c r="K493" s="16"/>
      <c r="L493" s="17"/>
    </row>
    <row r="494" spans="1:12" s="14" customFormat="1" ht="12.75">
      <c r="A494" s="15"/>
      <c r="B494" s="15"/>
      <c r="C494" s="15"/>
      <c r="D494" s="15"/>
      <c r="J494" s="16"/>
      <c r="K494" s="16"/>
      <c r="L494" s="17"/>
    </row>
    <row r="495" spans="1:12" s="14" customFormat="1" ht="12.75">
      <c r="A495" s="15"/>
      <c r="B495" s="15"/>
      <c r="C495" s="15"/>
      <c r="D495" s="15"/>
      <c r="J495" s="16"/>
      <c r="K495" s="16"/>
      <c r="L495" s="17"/>
    </row>
    <row r="496" spans="1:12" s="14" customFormat="1" ht="12.75">
      <c r="A496" s="15"/>
      <c r="B496" s="15"/>
      <c r="C496" s="15"/>
      <c r="D496" s="15"/>
      <c r="J496" s="16"/>
      <c r="K496" s="16"/>
      <c r="L496" s="17"/>
    </row>
    <row r="497" spans="1:12" s="14" customFormat="1" ht="12.75">
      <c r="A497" s="15"/>
      <c r="B497" s="15"/>
      <c r="C497" s="15"/>
      <c r="D497" s="15"/>
      <c r="J497" s="16"/>
      <c r="K497" s="16"/>
      <c r="L497" s="17"/>
    </row>
    <row r="498" spans="1:12" s="14" customFormat="1" ht="12.75">
      <c r="A498" s="15"/>
      <c r="B498" s="15"/>
      <c r="C498" s="15"/>
      <c r="D498" s="15"/>
      <c r="J498" s="16"/>
      <c r="K498" s="16"/>
      <c r="L498" s="17"/>
    </row>
    <row r="499" spans="1:12" s="14" customFormat="1" ht="12.75">
      <c r="A499" s="15"/>
      <c r="B499" s="15"/>
      <c r="C499" s="15"/>
      <c r="D499" s="15"/>
      <c r="J499" s="16"/>
      <c r="K499" s="16"/>
      <c r="L499" s="17"/>
    </row>
    <row r="500" spans="1:12" s="14" customFormat="1" ht="12.75">
      <c r="A500" s="15"/>
      <c r="B500" s="15"/>
      <c r="C500" s="15"/>
      <c r="D500" s="15"/>
      <c r="J500" s="16"/>
      <c r="K500" s="16"/>
      <c r="L500" s="17"/>
    </row>
    <row r="501" spans="1:12" s="14" customFormat="1" ht="12.75">
      <c r="A501" s="15"/>
      <c r="B501" s="15"/>
      <c r="C501" s="15"/>
      <c r="D501" s="15"/>
      <c r="J501" s="16"/>
      <c r="K501" s="16"/>
      <c r="L501" s="17"/>
    </row>
    <row r="502" spans="1:12" s="14" customFormat="1" ht="12.75">
      <c r="A502" s="15"/>
      <c r="B502" s="15"/>
      <c r="C502" s="15"/>
      <c r="D502" s="15"/>
      <c r="J502" s="16"/>
      <c r="K502" s="16"/>
      <c r="L502" s="17"/>
    </row>
    <row r="503" spans="1:12" s="14" customFormat="1" ht="12.75">
      <c r="A503" s="15"/>
      <c r="B503" s="15"/>
      <c r="C503" s="15"/>
      <c r="D503" s="15"/>
      <c r="J503" s="16"/>
      <c r="K503" s="16"/>
      <c r="L503" s="17"/>
    </row>
    <row r="504" spans="1:12" s="14" customFormat="1" ht="12.75">
      <c r="A504" s="15"/>
      <c r="B504" s="15"/>
      <c r="C504" s="15"/>
      <c r="D504" s="15"/>
      <c r="J504" s="16"/>
      <c r="K504" s="16"/>
      <c r="L504" s="17"/>
    </row>
    <row r="505" spans="1:12" s="14" customFormat="1" ht="12.75">
      <c r="A505" s="15"/>
      <c r="B505" s="15"/>
      <c r="C505" s="15"/>
      <c r="D505" s="15"/>
      <c r="J505" s="16"/>
      <c r="K505" s="16"/>
      <c r="L505" s="17"/>
    </row>
    <row r="506" spans="1:12" s="14" customFormat="1" ht="12.75">
      <c r="A506" s="15"/>
      <c r="B506" s="15"/>
      <c r="C506" s="15"/>
      <c r="D506" s="15"/>
      <c r="J506" s="16"/>
      <c r="K506" s="16"/>
      <c r="L506" s="17"/>
    </row>
    <row r="507" spans="1:12" s="14" customFormat="1" ht="12.75">
      <c r="A507" s="15"/>
      <c r="B507" s="15"/>
      <c r="C507" s="15"/>
      <c r="D507" s="15"/>
      <c r="J507" s="16"/>
      <c r="K507" s="16"/>
      <c r="L507" s="17"/>
    </row>
    <row r="508" spans="1:12" s="14" customFormat="1" ht="12.75">
      <c r="A508" s="15"/>
      <c r="B508" s="15"/>
      <c r="C508" s="15"/>
      <c r="D508" s="15"/>
      <c r="J508" s="16"/>
      <c r="K508" s="16"/>
      <c r="L508" s="17"/>
    </row>
    <row r="509" spans="1:12" s="14" customFormat="1" ht="12.75">
      <c r="A509" s="15"/>
      <c r="B509" s="15"/>
      <c r="C509" s="15"/>
      <c r="D509" s="15"/>
      <c r="J509" s="16"/>
      <c r="K509" s="16"/>
      <c r="L509" s="17"/>
    </row>
    <row r="510" spans="1:12" s="14" customFormat="1" ht="12.75">
      <c r="A510" s="15"/>
      <c r="B510" s="15"/>
      <c r="C510" s="15"/>
      <c r="D510" s="15"/>
      <c r="J510" s="16"/>
      <c r="K510" s="16"/>
      <c r="L510" s="17"/>
    </row>
    <row r="511" spans="1:12" s="14" customFormat="1" ht="12.75">
      <c r="A511" s="15"/>
      <c r="B511" s="15"/>
      <c r="C511" s="15"/>
      <c r="D511" s="15"/>
      <c r="J511" s="16"/>
      <c r="K511" s="16"/>
      <c r="L511" s="17"/>
    </row>
    <row r="512" spans="1:12" s="14" customFormat="1" ht="12.75">
      <c r="A512" s="15"/>
      <c r="B512" s="15"/>
      <c r="C512" s="15"/>
      <c r="D512" s="15"/>
      <c r="J512" s="16"/>
      <c r="K512" s="16"/>
      <c r="L512" s="17"/>
    </row>
    <row r="513" spans="1:12" s="14" customFormat="1" ht="12.75">
      <c r="A513" s="15"/>
      <c r="B513" s="15"/>
      <c r="C513" s="15"/>
      <c r="D513" s="15"/>
      <c r="J513" s="16"/>
      <c r="K513" s="16"/>
      <c r="L513" s="17"/>
    </row>
    <row r="514" spans="1:12" s="14" customFormat="1" ht="12.75">
      <c r="A514" s="15"/>
      <c r="B514" s="15"/>
      <c r="C514" s="15"/>
      <c r="D514" s="15"/>
      <c r="J514" s="16"/>
      <c r="K514" s="16"/>
      <c r="L514" s="17"/>
    </row>
    <row r="515" spans="1:12" s="14" customFormat="1" ht="12.75">
      <c r="A515" s="15"/>
      <c r="B515" s="15"/>
      <c r="C515" s="15"/>
      <c r="D515" s="15"/>
      <c r="J515" s="16"/>
      <c r="K515" s="16"/>
      <c r="L515" s="17"/>
    </row>
    <row r="516" spans="1:12" s="14" customFormat="1" ht="12.75">
      <c r="A516" s="15"/>
      <c r="B516" s="15"/>
      <c r="C516" s="15"/>
      <c r="D516" s="15"/>
      <c r="J516" s="16"/>
      <c r="K516" s="16"/>
      <c r="L516" s="17"/>
    </row>
    <row r="517" spans="1:12" s="14" customFormat="1" ht="12.75">
      <c r="A517" s="15"/>
      <c r="B517" s="15"/>
      <c r="C517" s="15"/>
      <c r="D517" s="15"/>
      <c r="J517" s="16"/>
      <c r="K517" s="16"/>
      <c r="L517" s="17"/>
    </row>
    <row r="518" spans="1:12" s="14" customFormat="1" ht="12.75">
      <c r="A518" s="15"/>
      <c r="B518" s="15"/>
      <c r="C518" s="15"/>
      <c r="D518" s="15"/>
      <c r="J518" s="16"/>
      <c r="K518" s="16"/>
      <c r="L518" s="17"/>
    </row>
    <row r="519" spans="1:12" s="14" customFormat="1" ht="12.75">
      <c r="A519" s="15"/>
      <c r="B519" s="15"/>
      <c r="C519" s="15"/>
      <c r="D519" s="15"/>
      <c r="J519" s="16"/>
      <c r="K519" s="16"/>
      <c r="L519" s="17"/>
    </row>
    <row r="520" spans="1:12" s="14" customFormat="1" ht="12.75">
      <c r="A520" s="15"/>
      <c r="B520" s="15"/>
      <c r="C520" s="15"/>
      <c r="D520" s="15"/>
      <c r="J520" s="16"/>
      <c r="K520" s="16"/>
      <c r="L520" s="17"/>
    </row>
    <row r="521" spans="1:12" s="14" customFormat="1" ht="12.75">
      <c r="A521" s="15"/>
      <c r="B521" s="15"/>
      <c r="C521" s="15"/>
      <c r="D521" s="15"/>
      <c r="J521" s="16"/>
      <c r="K521" s="16"/>
      <c r="L521" s="17"/>
    </row>
    <row r="522" spans="1:12" s="14" customFormat="1" ht="12.75">
      <c r="A522" s="15"/>
      <c r="B522" s="15"/>
      <c r="C522" s="15"/>
      <c r="D522" s="15"/>
      <c r="J522" s="16"/>
      <c r="K522" s="16"/>
      <c r="L522" s="17"/>
    </row>
    <row r="523" spans="1:12" s="14" customFormat="1" ht="12.75">
      <c r="A523" s="15"/>
      <c r="B523" s="15"/>
      <c r="C523" s="15"/>
      <c r="D523" s="15"/>
      <c r="J523" s="16"/>
      <c r="K523" s="16"/>
      <c r="L523" s="17"/>
    </row>
    <row r="524" spans="1:12" s="14" customFormat="1" ht="12.75">
      <c r="A524" s="15"/>
      <c r="B524" s="15"/>
      <c r="C524" s="15"/>
      <c r="D524" s="15"/>
      <c r="J524" s="16"/>
      <c r="K524" s="16"/>
      <c r="L524" s="17"/>
    </row>
    <row r="525" spans="1:12" s="14" customFormat="1" ht="12.75">
      <c r="A525" s="15"/>
      <c r="B525" s="15"/>
      <c r="C525" s="15"/>
      <c r="D525" s="15"/>
      <c r="J525" s="16"/>
      <c r="K525" s="16"/>
      <c r="L525" s="17"/>
    </row>
    <row r="526" spans="1:12" s="14" customFormat="1" ht="12.75">
      <c r="A526" s="15"/>
      <c r="B526" s="15"/>
      <c r="C526" s="15"/>
      <c r="D526" s="15"/>
      <c r="J526" s="16"/>
      <c r="K526" s="16"/>
      <c r="L526" s="17"/>
    </row>
    <row r="527" spans="1:12" s="14" customFormat="1" ht="12.75">
      <c r="A527" s="15"/>
      <c r="B527" s="15"/>
      <c r="C527" s="15"/>
      <c r="D527" s="15"/>
      <c r="J527" s="16"/>
      <c r="K527" s="16"/>
      <c r="L527" s="17"/>
    </row>
    <row r="528" spans="1:12" s="14" customFormat="1" ht="12.75">
      <c r="A528" s="15"/>
      <c r="B528" s="15"/>
      <c r="C528" s="15"/>
      <c r="D528" s="15"/>
      <c r="J528" s="16"/>
      <c r="K528" s="16"/>
      <c r="L528" s="17"/>
    </row>
    <row r="529" spans="1:12" s="14" customFormat="1" ht="12.75">
      <c r="A529" s="15"/>
      <c r="B529" s="15"/>
      <c r="C529" s="15"/>
      <c r="D529" s="15"/>
      <c r="J529" s="16"/>
      <c r="K529" s="16"/>
      <c r="L529" s="17"/>
    </row>
    <row r="530" spans="1:12" s="14" customFormat="1" ht="12.75">
      <c r="A530" s="15"/>
      <c r="B530" s="15"/>
      <c r="C530" s="15"/>
      <c r="D530" s="15"/>
      <c r="J530" s="16"/>
      <c r="K530" s="16"/>
      <c r="L530" s="17"/>
    </row>
    <row r="531" spans="1:12" s="14" customFormat="1" ht="12.75">
      <c r="A531" s="15"/>
      <c r="B531" s="15"/>
      <c r="C531" s="15"/>
      <c r="D531" s="15"/>
      <c r="J531" s="16"/>
      <c r="K531" s="16"/>
      <c r="L531" s="17"/>
    </row>
    <row r="532" spans="1:12" s="14" customFormat="1" ht="12.75">
      <c r="A532" s="15"/>
      <c r="B532" s="15"/>
      <c r="C532" s="15"/>
      <c r="D532" s="15"/>
      <c r="J532" s="16"/>
      <c r="K532" s="16"/>
      <c r="L532" s="17"/>
    </row>
    <row r="533" spans="1:12" s="14" customFormat="1" ht="12.75">
      <c r="A533" s="15"/>
      <c r="B533" s="15"/>
      <c r="C533" s="15"/>
      <c r="D533" s="15"/>
      <c r="J533" s="16"/>
      <c r="K533" s="16"/>
      <c r="L533" s="17"/>
    </row>
    <row r="534" spans="1:12" s="14" customFormat="1" ht="12.75">
      <c r="A534" s="15"/>
      <c r="B534" s="15"/>
      <c r="C534" s="15"/>
      <c r="D534" s="15"/>
      <c r="J534" s="16"/>
      <c r="K534" s="16"/>
      <c r="L534" s="17"/>
    </row>
    <row r="535" spans="1:12" s="14" customFormat="1" ht="12.75">
      <c r="A535" s="15"/>
      <c r="B535" s="15"/>
      <c r="C535" s="15"/>
      <c r="D535" s="15"/>
      <c r="J535" s="16"/>
      <c r="K535" s="16"/>
      <c r="L535" s="17"/>
    </row>
    <row r="536" spans="1:12" s="14" customFormat="1" ht="12.75">
      <c r="A536" s="15"/>
      <c r="B536" s="15"/>
      <c r="C536" s="15"/>
      <c r="D536" s="15"/>
      <c r="J536" s="16"/>
      <c r="K536" s="16"/>
      <c r="L536" s="17"/>
    </row>
    <row r="537" spans="1:12" s="14" customFormat="1" ht="12.75">
      <c r="A537" s="15"/>
      <c r="B537" s="15"/>
      <c r="C537" s="15"/>
      <c r="D537" s="15"/>
      <c r="J537" s="16"/>
      <c r="K537" s="16"/>
      <c r="L537" s="17"/>
    </row>
    <row r="538" spans="1:12" s="14" customFormat="1" ht="12.75">
      <c r="A538" s="15"/>
      <c r="B538" s="15"/>
      <c r="C538" s="15"/>
      <c r="D538" s="15"/>
      <c r="J538" s="16"/>
      <c r="K538" s="16"/>
      <c r="L538" s="17"/>
    </row>
    <row r="539" spans="1:12" s="14" customFormat="1" ht="12.75">
      <c r="A539" s="15"/>
      <c r="B539" s="15"/>
      <c r="C539" s="15"/>
      <c r="D539" s="15"/>
      <c r="J539" s="16"/>
      <c r="K539" s="16"/>
      <c r="L539" s="17"/>
    </row>
    <row r="540" spans="1:12" s="14" customFormat="1" ht="12.75">
      <c r="A540" s="15"/>
      <c r="B540" s="15"/>
      <c r="C540" s="15"/>
      <c r="D540" s="15"/>
      <c r="J540" s="16"/>
      <c r="K540" s="16"/>
      <c r="L540" s="17"/>
    </row>
    <row r="541" spans="1:12" s="14" customFormat="1" ht="12.75">
      <c r="A541" s="15"/>
      <c r="B541" s="15"/>
      <c r="C541" s="15"/>
      <c r="D541" s="15"/>
      <c r="J541" s="16"/>
      <c r="K541" s="16"/>
      <c r="L541" s="17"/>
    </row>
    <row r="542" spans="1:12" s="14" customFormat="1" ht="12.75">
      <c r="A542" s="15"/>
      <c r="B542" s="15"/>
      <c r="C542" s="15"/>
      <c r="D542" s="15"/>
      <c r="J542" s="16"/>
      <c r="K542" s="16"/>
      <c r="L542" s="17"/>
    </row>
    <row r="543" spans="1:12" s="14" customFormat="1" ht="12.75">
      <c r="A543" s="15"/>
      <c r="B543" s="15"/>
      <c r="C543" s="15"/>
      <c r="D543" s="15"/>
      <c r="J543" s="16"/>
      <c r="K543" s="16"/>
      <c r="L543" s="17"/>
    </row>
    <row r="544" spans="1:12" s="14" customFormat="1" ht="12.75">
      <c r="A544" s="15"/>
      <c r="B544" s="15"/>
      <c r="C544" s="15"/>
      <c r="D544" s="15"/>
      <c r="J544" s="16"/>
      <c r="K544" s="16"/>
      <c r="L544" s="17"/>
    </row>
    <row r="545" spans="1:12" s="14" customFormat="1" ht="12.75">
      <c r="A545" s="15"/>
      <c r="B545" s="15"/>
      <c r="C545" s="15"/>
      <c r="D545" s="15"/>
      <c r="J545" s="16"/>
      <c r="K545" s="16"/>
      <c r="L545" s="17"/>
    </row>
    <row r="546" spans="1:12" s="14" customFormat="1" ht="12.75">
      <c r="A546" s="15"/>
      <c r="B546" s="15"/>
      <c r="C546" s="15"/>
      <c r="D546" s="15"/>
      <c r="J546" s="16"/>
      <c r="K546" s="16"/>
      <c r="L546" s="17"/>
    </row>
    <row r="547" spans="1:12" s="14" customFormat="1" ht="12.75">
      <c r="A547" s="15"/>
      <c r="B547" s="15"/>
      <c r="C547" s="15"/>
      <c r="D547" s="15"/>
      <c r="J547" s="16"/>
      <c r="K547" s="16"/>
      <c r="L547" s="17"/>
    </row>
    <row r="548" spans="1:12" s="14" customFormat="1" ht="12.75">
      <c r="A548" s="15"/>
      <c r="B548" s="15"/>
      <c r="C548" s="15"/>
      <c r="D548" s="15"/>
      <c r="J548" s="16"/>
      <c r="K548" s="16"/>
      <c r="L548" s="17"/>
    </row>
    <row r="549" spans="1:12" s="14" customFormat="1" ht="12.75">
      <c r="A549" s="15"/>
      <c r="B549" s="15"/>
      <c r="C549" s="15"/>
      <c r="D549" s="15"/>
      <c r="J549" s="16"/>
      <c r="K549" s="16"/>
      <c r="L549" s="17"/>
    </row>
    <row r="550" spans="1:12" s="14" customFormat="1" ht="12.75">
      <c r="A550" s="15"/>
      <c r="B550" s="15"/>
      <c r="C550" s="15"/>
      <c r="D550" s="15"/>
      <c r="J550" s="16"/>
      <c r="K550" s="16"/>
      <c r="L550" s="17"/>
    </row>
    <row r="551" spans="1:12" s="14" customFormat="1" ht="12.75">
      <c r="A551" s="15"/>
      <c r="B551" s="15"/>
      <c r="C551" s="15"/>
      <c r="D551" s="15"/>
      <c r="J551" s="16"/>
      <c r="K551" s="16"/>
      <c r="L551" s="17"/>
    </row>
    <row r="552" spans="1:12" s="14" customFormat="1" ht="12.75">
      <c r="A552" s="15"/>
      <c r="B552" s="15"/>
      <c r="C552" s="15"/>
      <c r="D552" s="15"/>
      <c r="J552" s="16"/>
      <c r="K552" s="16"/>
      <c r="L552" s="17"/>
    </row>
    <row r="553" spans="1:12" s="14" customFormat="1" ht="12.75">
      <c r="A553" s="15"/>
      <c r="B553" s="15"/>
      <c r="C553" s="15"/>
      <c r="D553" s="15"/>
      <c r="J553" s="16"/>
      <c r="K553" s="16"/>
      <c r="L553" s="17"/>
    </row>
    <row r="554" spans="1:12" s="14" customFormat="1" ht="12.75">
      <c r="A554" s="15"/>
      <c r="B554" s="15"/>
      <c r="C554" s="15"/>
      <c r="D554" s="15"/>
      <c r="J554" s="16"/>
      <c r="K554" s="16"/>
      <c r="L554" s="17"/>
    </row>
    <row r="555" spans="1:12" s="14" customFormat="1" ht="12.75">
      <c r="A555" s="15"/>
      <c r="B555" s="15"/>
      <c r="C555" s="15"/>
      <c r="D555" s="15"/>
      <c r="J555" s="16"/>
      <c r="K555" s="16"/>
      <c r="L555" s="17"/>
    </row>
    <row r="556" spans="1:12" s="14" customFormat="1" ht="12.75">
      <c r="A556" s="15"/>
      <c r="B556" s="15"/>
      <c r="C556" s="15"/>
      <c r="D556" s="15"/>
      <c r="J556" s="16"/>
      <c r="K556" s="16"/>
      <c r="L556" s="17"/>
    </row>
    <row r="557" spans="1:12" s="14" customFormat="1" ht="12.75">
      <c r="A557" s="15"/>
      <c r="B557" s="15"/>
      <c r="C557" s="15"/>
      <c r="D557" s="15"/>
      <c r="J557" s="16"/>
      <c r="K557" s="16"/>
      <c r="L557" s="17"/>
    </row>
    <row r="558" spans="1:12" s="14" customFormat="1" ht="12.75">
      <c r="A558" s="15"/>
      <c r="B558" s="15"/>
      <c r="C558" s="15"/>
      <c r="D558" s="15"/>
      <c r="J558" s="16"/>
      <c r="K558" s="16"/>
      <c r="L558" s="17"/>
    </row>
    <row r="559" spans="1:12" s="14" customFormat="1" ht="12.75">
      <c r="A559" s="15"/>
      <c r="B559" s="15"/>
      <c r="C559" s="15"/>
      <c r="D559" s="15"/>
      <c r="J559" s="16"/>
      <c r="K559" s="16"/>
      <c r="L559" s="17"/>
    </row>
    <row r="560" spans="1:12" s="14" customFormat="1" ht="12.75">
      <c r="A560" s="15"/>
      <c r="B560" s="15"/>
      <c r="C560" s="15"/>
      <c r="D560" s="15"/>
      <c r="J560" s="16"/>
      <c r="K560" s="16"/>
      <c r="L560" s="17"/>
    </row>
    <row r="561" spans="1:12" s="14" customFormat="1" ht="12.75">
      <c r="A561" s="15"/>
      <c r="B561" s="15"/>
      <c r="C561" s="15"/>
      <c r="D561" s="15"/>
      <c r="J561" s="16"/>
      <c r="K561" s="16"/>
      <c r="L561" s="17"/>
    </row>
    <row r="562" spans="1:12" s="14" customFormat="1" ht="12.75">
      <c r="A562" s="15"/>
      <c r="B562" s="15"/>
      <c r="C562" s="15"/>
      <c r="D562" s="15"/>
      <c r="J562" s="16"/>
      <c r="K562" s="16"/>
      <c r="L562" s="17"/>
    </row>
    <row r="563" spans="1:12" s="14" customFormat="1" ht="12.75">
      <c r="A563" s="15"/>
      <c r="B563" s="15"/>
      <c r="C563" s="15"/>
      <c r="D563" s="15"/>
      <c r="J563" s="16"/>
      <c r="K563" s="16"/>
      <c r="L563" s="17"/>
    </row>
    <row r="564" spans="1:12" s="14" customFormat="1" ht="12.75">
      <c r="A564" s="15"/>
      <c r="B564" s="15"/>
      <c r="C564" s="15"/>
      <c r="D564" s="15"/>
      <c r="J564" s="16"/>
      <c r="K564" s="16"/>
      <c r="L564" s="17"/>
    </row>
    <row r="565" spans="1:12" s="14" customFormat="1" ht="12.75">
      <c r="A565" s="15"/>
      <c r="B565" s="15"/>
      <c r="C565" s="15"/>
      <c r="D565" s="15"/>
      <c r="J565" s="16"/>
      <c r="K565" s="16"/>
      <c r="L565" s="17"/>
    </row>
    <row r="566" spans="1:12" s="14" customFormat="1" ht="12.75">
      <c r="A566" s="15"/>
      <c r="B566" s="15"/>
      <c r="C566" s="15"/>
      <c r="D566" s="15"/>
      <c r="J566" s="16"/>
      <c r="K566" s="16"/>
      <c r="L566" s="17"/>
    </row>
    <row r="567" spans="1:12" s="14" customFormat="1" ht="12.75">
      <c r="A567" s="15"/>
      <c r="B567" s="15"/>
      <c r="C567" s="15"/>
      <c r="D567" s="15"/>
      <c r="J567" s="16"/>
      <c r="K567" s="16"/>
      <c r="L567" s="17"/>
    </row>
    <row r="568" spans="1:12" s="14" customFormat="1" ht="12.75">
      <c r="A568" s="15"/>
      <c r="B568" s="15"/>
      <c r="C568" s="15"/>
      <c r="D568" s="15"/>
      <c r="J568" s="16"/>
      <c r="K568" s="16"/>
      <c r="L568" s="17"/>
    </row>
    <row r="569" spans="1:12" s="14" customFormat="1" ht="12.75">
      <c r="A569" s="15"/>
      <c r="B569" s="15"/>
      <c r="C569" s="15"/>
      <c r="D569" s="15"/>
      <c r="J569" s="16"/>
      <c r="K569" s="16"/>
      <c r="L569" s="17"/>
    </row>
    <row r="570" spans="1:12" s="14" customFormat="1" ht="12.75">
      <c r="A570" s="15"/>
      <c r="B570" s="15"/>
      <c r="C570" s="15"/>
      <c r="D570" s="15"/>
      <c r="J570" s="16"/>
      <c r="K570" s="16"/>
      <c r="L570" s="17"/>
    </row>
    <row r="571" spans="1:12" s="14" customFormat="1" ht="12.75">
      <c r="A571" s="15"/>
      <c r="B571" s="15"/>
      <c r="C571" s="15"/>
      <c r="D571" s="15"/>
      <c r="J571" s="16"/>
      <c r="K571" s="16"/>
      <c r="L571" s="17"/>
    </row>
    <row r="572" spans="1:12" s="14" customFormat="1" ht="12.75">
      <c r="A572" s="15"/>
      <c r="B572" s="15"/>
      <c r="C572" s="15"/>
      <c r="D572" s="15"/>
      <c r="J572" s="16"/>
      <c r="K572" s="16"/>
      <c r="L572" s="17"/>
    </row>
    <row r="573" spans="1:12" s="14" customFormat="1" ht="12.75">
      <c r="A573" s="15"/>
      <c r="B573" s="15"/>
      <c r="C573" s="15"/>
      <c r="D573" s="15"/>
      <c r="J573" s="16"/>
      <c r="K573" s="16"/>
      <c r="L573" s="17"/>
    </row>
    <row r="574" spans="1:12" s="14" customFormat="1" ht="12.75">
      <c r="A574" s="15"/>
      <c r="B574" s="15"/>
      <c r="C574" s="15"/>
      <c r="D574" s="15"/>
      <c r="J574" s="16"/>
      <c r="K574" s="16"/>
      <c r="L574" s="17"/>
    </row>
    <row r="575" spans="1:12" s="14" customFormat="1" ht="12.75">
      <c r="A575" s="15"/>
      <c r="B575" s="15"/>
      <c r="C575" s="15"/>
      <c r="D575" s="15"/>
      <c r="J575" s="16"/>
      <c r="K575" s="16"/>
      <c r="L575" s="17"/>
    </row>
    <row r="576" spans="1:12" s="14" customFormat="1" ht="12.75">
      <c r="A576" s="15"/>
      <c r="B576" s="15"/>
      <c r="C576" s="15"/>
      <c r="D576" s="15"/>
      <c r="J576" s="16"/>
      <c r="K576" s="16"/>
      <c r="L576" s="17"/>
    </row>
    <row r="577" spans="1:12" s="14" customFormat="1" ht="12.75">
      <c r="A577" s="15"/>
      <c r="B577" s="15"/>
      <c r="C577" s="15"/>
      <c r="D577" s="15"/>
      <c r="J577" s="16"/>
      <c r="K577" s="16"/>
      <c r="L577" s="17"/>
    </row>
    <row r="578" spans="1:12" s="14" customFormat="1" ht="12.75">
      <c r="A578" s="15"/>
      <c r="B578" s="15"/>
      <c r="C578" s="15"/>
      <c r="D578" s="15"/>
      <c r="J578" s="16"/>
      <c r="K578" s="16"/>
      <c r="L578" s="17"/>
    </row>
    <row r="579" spans="1:12" s="14" customFormat="1" ht="12.75">
      <c r="A579" s="15"/>
      <c r="B579" s="15"/>
      <c r="C579" s="15"/>
      <c r="D579" s="15"/>
      <c r="J579" s="16"/>
      <c r="K579" s="16"/>
      <c r="L579" s="17"/>
    </row>
    <row r="580" spans="1:12" s="14" customFormat="1" ht="12.75">
      <c r="A580" s="15"/>
      <c r="B580" s="15"/>
      <c r="C580" s="15"/>
      <c r="D580" s="15"/>
      <c r="J580" s="16"/>
      <c r="K580" s="16"/>
      <c r="L580" s="17"/>
    </row>
    <row r="581" spans="1:12" s="14" customFormat="1" ht="12.75">
      <c r="A581" s="15"/>
      <c r="B581" s="15"/>
      <c r="C581" s="15"/>
      <c r="D581" s="15"/>
      <c r="J581" s="16"/>
      <c r="K581" s="16"/>
      <c r="L581" s="17"/>
    </row>
    <row r="582" spans="1:12" s="14" customFormat="1" ht="12.75">
      <c r="A582" s="15"/>
      <c r="B582" s="15"/>
      <c r="C582" s="15"/>
      <c r="D582" s="15"/>
      <c r="J582" s="16"/>
      <c r="K582" s="16"/>
      <c r="L582" s="17"/>
    </row>
    <row r="583" spans="1:12" s="14" customFormat="1" ht="12.75">
      <c r="A583" s="15"/>
      <c r="B583" s="15"/>
      <c r="C583" s="15"/>
      <c r="D583" s="15"/>
      <c r="J583" s="16"/>
      <c r="K583" s="16"/>
      <c r="L583" s="17"/>
    </row>
    <row r="584" spans="1:12" s="14" customFormat="1" ht="12.75">
      <c r="A584" s="15"/>
      <c r="B584" s="15"/>
      <c r="C584" s="15"/>
      <c r="D584" s="15"/>
      <c r="J584" s="16"/>
      <c r="K584" s="16"/>
      <c r="L584" s="17"/>
    </row>
    <row r="585" spans="1:12" s="14" customFormat="1" ht="12.75">
      <c r="A585" s="15"/>
      <c r="B585" s="15"/>
      <c r="C585" s="15"/>
      <c r="D585" s="15"/>
      <c r="J585" s="16"/>
      <c r="K585" s="16"/>
      <c r="L585" s="17"/>
    </row>
    <row r="586" spans="1:12" s="14" customFormat="1" ht="12.75">
      <c r="A586" s="15"/>
      <c r="B586" s="15"/>
      <c r="C586" s="15"/>
      <c r="D586" s="15"/>
      <c r="J586" s="16"/>
      <c r="K586" s="16"/>
      <c r="L586" s="17"/>
    </row>
    <row r="587" spans="1:12" s="14" customFormat="1" ht="12.75">
      <c r="A587" s="15"/>
      <c r="B587" s="15"/>
      <c r="C587" s="15"/>
      <c r="D587" s="15"/>
      <c r="J587" s="16"/>
      <c r="K587" s="16"/>
      <c r="L587" s="17"/>
    </row>
    <row r="588" spans="1:12" s="14" customFormat="1" ht="12.75">
      <c r="A588" s="15"/>
      <c r="B588" s="15"/>
      <c r="C588" s="15"/>
      <c r="D588" s="15"/>
      <c r="J588" s="16"/>
      <c r="K588" s="16"/>
      <c r="L588" s="17"/>
    </row>
    <row r="589" spans="1:12" s="14" customFormat="1" ht="12.75">
      <c r="A589" s="15"/>
      <c r="B589" s="15"/>
      <c r="C589" s="15"/>
      <c r="D589" s="15"/>
      <c r="J589" s="16"/>
      <c r="K589" s="16"/>
      <c r="L589" s="17"/>
    </row>
    <row r="590" spans="1:12" s="14" customFormat="1" ht="12.75">
      <c r="A590" s="15"/>
      <c r="B590" s="15"/>
      <c r="C590" s="15"/>
      <c r="D590" s="15"/>
      <c r="J590" s="16"/>
      <c r="K590" s="16"/>
      <c r="L590" s="17"/>
    </row>
    <row r="591" spans="1:12" s="14" customFormat="1" ht="12.75">
      <c r="A591" s="15"/>
      <c r="B591" s="15"/>
      <c r="C591" s="15"/>
      <c r="D591" s="15"/>
      <c r="J591" s="16"/>
      <c r="K591" s="16"/>
      <c r="L591" s="17"/>
    </row>
    <row r="592" spans="1:12" s="14" customFormat="1" ht="12.75">
      <c r="A592" s="15"/>
      <c r="B592" s="15"/>
      <c r="C592" s="15"/>
      <c r="D592" s="15"/>
      <c r="J592" s="16"/>
      <c r="K592" s="16"/>
      <c r="L592" s="17"/>
    </row>
    <row r="593" spans="1:12" s="14" customFormat="1" ht="12.75">
      <c r="A593" s="15"/>
      <c r="B593" s="15"/>
      <c r="C593" s="15"/>
      <c r="D593" s="15"/>
      <c r="J593" s="16"/>
      <c r="K593" s="16"/>
      <c r="L593" s="17"/>
    </row>
    <row r="594" spans="1:12" s="14" customFormat="1" ht="12.75">
      <c r="A594" s="15"/>
      <c r="B594" s="15"/>
      <c r="C594" s="15"/>
      <c r="D594" s="15"/>
      <c r="J594" s="16"/>
      <c r="K594" s="16"/>
      <c r="L594" s="17"/>
    </row>
    <row r="595" spans="1:12" s="14" customFormat="1" ht="12.75">
      <c r="A595" s="15"/>
      <c r="B595" s="15"/>
      <c r="C595" s="15"/>
      <c r="D595" s="15"/>
      <c r="J595" s="16"/>
      <c r="K595" s="16"/>
      <c r="L595" s="17"/>
    </row>
    <row r="596" spans="1:12" s="14" customFormat="1" ht="12.75">
      <c r="A596" s="15"/>
      <c r="B596" s="15"/>
      <c r="C596" s="15"/>
      <c r="D596" s="15"/>
      <c r="J596" s="16"/>
      <c r="K596" s="16"/>
      <c r="L596" s="17"/>
    </row>
    <row r="597" spans="1:12" s="14" customFormat="1" ht="12.75">
      <c r="A597" s="15"/>
      <c r="B597" s="15"/>
      <c r="C597" s="15"/>
      <c r="D597" s="15"/>
      <c r="J597" s="16"/>
      <c r="K597" s="16"/>
      <c r="L597" s="17"/>
    </row>
    <row r="598" spans="1:12" s="14" customFormat="1" ht="12.75">
      <c r="A598" s="15"/>
      <c r="B598" s="15"/>
      <c r="C598" s="15"/>
      <c r="D598" s="15"/>
      <c r="J598" s="16"/>
      <c r="K598" s="16"/>
      <c r="L598" s="17"/>
    </row>
    <row r="599" spans="1:12" s="14" customFormat="1" ht="12.75">
      <c r="A599" s="15"/>
      <c r="B599" s="15"/>
      <c r="C599" s="15"/>
      <c r="D599" s="15"/>
      <c r="J599" s="16"/>
      <c r="K599" s="16"/>
      <c r="L599" s="17"/>
    </row>
    <row r="600" spans="1:12" s="14" customFormat="1" ht="12.75">
      <c r="A600" s="15"/>
      <c r="B600" s="15"/>
      <c r="C600" s="15"/>
      <c r="D600" s="15"/>
      <c r="J600" s="16"/>
      <c r="K600" s="16"/>
      <c r="L600" s="17"/>
    </row>
    <row r="601" spans="1:12" s="14" customFormat="1" ht="12.75">
      <c r="A601" s="15"/>
      <c r="B601" s="15"/>
      <c r="C601" s="15"/>
      <c r="D601" s="15"/>
      <c r="J601" s="16"/>
      <c r="K601" s="16"/>
      <c r="L601" s="17"/>
    </row>
    <row r="602" spans="1:12" s="14" customFormat="1" ht="12.75">
      <c r="A602" s="15"/>
      <c r="B602" s="15"/>
      <c r="C602" s="15"/>
      <c r="D602" s="15"/>
      <c r="J602" s="16"/>
      <c r="K602" s="16"/>
      <c r="L602" s="17"/>
    </row>
    <row r="603" spans="1:12" s="14" customFormat="1" ht="12.75">
      <c r="A603" s="15"/>
      <c r="B603" s="15"/>
      <c r="C603" s="15"/>
      <c r="D603" s="15"/>
      <c r="J603" s="16"/>
      <c r="K603" s="16"/>
      <c r="L603" s="17"/>
    </row>
    <row r="604" spans="1:12" s="14" customFormat="1" ht="12.75">
      <c r="A604" s="15"/>
      <c r="B604" s="15"/>
      <c r="C604" s="15"/>
      <c r="D604" s="15"/>
      <c r="J604" s="16"/>
      <c r="K604" s="16"/>
      <c r="L604" s="17"/>
    </row>
    <row r="605" spans="1:12" s="14" customFormat="1" ht="12.75">
      <c r="A605" s="15"/>
      <c r="B605" s="15"/>
      <c r="C605" s="15"/>
      <c r="D605" s="15"/>
      <c r="J605" s="16"/>
      <c r="K605" s="16"/>
      <c r="L605" s="17"/>
    </row>
    <row r="606" spans="1:12" s="14" customFormat="1" ht="12.75">
      <c r="A606" s="15"/>
      <c r="B606" s="15"/>
      <c r="C606" s="15"/>
      <c r="D606" s="15"/>
      <c r="J606" s="16"/>
      <c r="K606" s="16"/>
      <c r="L606" s="17"/>
    </row>
    <row r="607" spans="1:12" s="14" customFormat="1" ht="12.75">
      <c r="A607" s="15"/>
      <c r="B607" s="15"/>
      <c r="C607" s="15"/>
      <c r="D607" s="15"/>
      <c r="J607" s="16"/>
      <c r="K607" s="16"/>
      <c r="L607" s="17"/>
    </row>
    <row r="608" spans="1:12" s="14" customFormat="1" ht="12.75">
      <c r="A608" s="15"/>
      <c r="B608" s="15"/>
      <c r="C608" s="15"/>
      <c r="D608" s="15"/>
      <c r="J608" s="16"/>
      <c r="K608" s="16"/>
      <c r="L608" s="17"/>
    </row>
    <row r="609" spans="1:12" s="14" customFormat="1" ht="12.75">
      <c r="A609" s="15"/>
      <c r="B609" s="15"/>
      <c r="C609" s="15"/>
      <c r="D609" s="15"/>
      <c r="J609" s="16"/>
      <c r="K609" s="16"/>
      <c r="L609" s="17"/>
    </row>
    <row r="610" spans="1:12" s="14" customFormat="1" ht="12.75">
      <c r="A610" s="15"/>
      <c r="B610" s="15"/>
      <c r="C610" s="15"/>
      <c r="D610" s="15"/>
      <c r="J610" s="16"/>
      <c r="K610" s="16"/>
      <c r="L610" s="17"/>
    </row>
    <row r="611" spans="1:12" s="14" customFormat="1" ht="12.75">
      <c r="A611" s="15"/>
      <c r="B611" s="15"/>
      <c r="C611" s="15"/>
      <c r="D611" s="15"/>
      <c r="J611" s="16"/>
      <c r="K611" s="16"/>
      <c r="L611" s="17"/>
    </row>
    <row r="612" spans="1:12" s="14" customFormat="1" ht="12.75">
      <c r="A612" s="15"/>
      <c r="B612" s="15"/>
      <c r="C612" s="15"/>
      <c r="D612" s="15"/>
      <c r="J612" s="16"/>
      <c r="K612" s="16"/>
      <c r="L612" s="17"/>
    </row>
    <row r="613" spans="1:12" s="14" customFormat="1" ht="12.75">
      <c r="A613" s="15"/>
      <c r="B613" s="15"/>
      <c r="C613" s="15"/>
      <c r="D613" s="15"/>
      <c r="J613" s="16"/>
      <c r="K613" s="16"/>
      <c r="L613" s="17"/>
    </row>
    <row r="614" spans="1:12" s="14" customFormat="1" ht="12.75">
      <c r="A614" s="15"/>
      <c r="B614" s="15"/>
      <c r="C614" s="15"/>
      <c r="D614" s="15"/>
      <c r="J614" s="16"/>
      <c r="K614" s="16"/>
      <c r="L614" s="17"/>
    </row>
    <row r="615" spans="1:12" s="14" customFormat="1" ht="12.75">
      <c r="A615" s="15"/>
      <c r="B615" s="15"/>
      <c r="C615" s="15"/>
      <c r="D615" s="15"/>
      <c r="J615" s="16"/>
      <c r="K615" s="16"/>
      <c r="L615" s="17"/>
    </row>
    <row r="616" spans="1:12" s="14" customFormat="1" ht="12.75">
      <c r="A616" s="15"/>
      <c r="B616" s="15"/>
      <c r="C616" s="15"/>
      <c r="D616" s="15"/>
      <c r="J616" s="16"/>
      <c r="K616" s="16"/>
      <c r="L616" s="17"/>
    </row>
    <row r="617" spans="1:12" s="14" customFormat="1" ht="12.75">
      <c r="A617" s="15"/>
      <c r="B617" s="15"/>
      <c r="C617" s="15"/>
      <c r="D617" s="15"/>
      <c r="J617" s="16"/>
      <c r="K617" s="16"/>
      <c r="L617" s="17"/>
    </row>
    <row r="618" spans="1:12" s="14" customFormat="1" ht="12.75">
      <c r="A618" s="15"/>
      <c r="B618" s="15"/>
      <c r="C618" s="15"/>
      <c r="D618" s="15"/>
      <c r="J618" s="16"/>
      <c r="K618" s="16"/>
      <c r="L618" s="17"/>
    </row>
    <row r="619" spans="1:12" s="14" customFormat="1" ht="12.75">
      <c r="A619" s="15"/>
      <c r="B619" s="15"/>
      <c r="C619" s="15"/>
      <c r="D619" s="15"/>
      <c r="J619" s="16"/>
      <c r="K619" s="16"/>
      <c r="L619" s="17"/>
    </row>
    <row r="620" spans="1:12" s="14" customFormat="1" ht="12.75">
      <c r="A620" s="15"/>
      <c r="B620" s="15"/>
      <c r="C620" s="15"/>
      <c r="D620" s="15"/>
      <c r="J620" s="16"/>
      <c r="K620" s="16"/>
      <c r="L620" s="17"/>
    </row>
    <row r="621" spans="1:12" s="14" customFormat="1" ht="12.75">
      <c r="A621" s="15"/>
      <c r="B621" s="15"/>
      <c r="C621" s="15"/>
      <c r="D621" s="15"/>
      <c r="J621" s="16"/>
      <c r="K621" s="16"/>
      <c r="L621" s="17"/>
    </row>
    <row r="622" spans="1:12" s="14" customFormat="1" ht="12.75">
      <c r="A622" s="15"/>
      <c r="B622" s="15"/>
      <c r="C622" s="15"/>
      <c r="D622" s="15"/>
      <c r="J622" s="16"/>
      <c r="K622" s="16"/>
      <c r="L622" s="17"/>
    </row>
    <row r="623" spans="1:12" s="14" customFormat="1" ht="12.75">
      <c r="A623" s="15"/>
      <c r="B623" s="15"/>
      <c r="C623" s="15"/>
      <c r="D623" s="15"/>
      <c r="J623" s="16"/>
      <c r="K623" s="16"/>
      <c r="L623" s="17"/>
    </row>
    <row r="624" spans="1:12" s="14" customFormat="1" ht="12.75">
      <c r="A624" s="15"/>
      <c r="B624" s="15"/>
      <c r="C624" s="15"/>
      <c r="D624" s="15"/>
      <c r="J624" s="16"/>
      <c r="K624" s="16"/>
      <c r="L624" s="17"/>
    </row>
    <row r="625" spans="1:12" s="14" customFormat="1" ht="12.75">
      <c r="A625" s="15"/>
      <c r="B625" s="15"/>
      <c r="C625" s="15"/>
      <c r="D625" s="15"/>
      <c r="J625" s="16"/>
      <c r="K625" s="16"/>
      <c r="L625" s="17"/>
    </row>
    <row r="626" spans="1:12" s="14" customFormat="1" ht="12.75">
      <c r="A626" s="15"/>
      <c r="B626" s="15"/>
      <c r="C626" s="15"/>
      <c r="D626" s="15"/>
      <c r="J626" s="16"/>
      <c r="K626" s="16"/>
      <c r="L626" s="17"/>
    </row>
    <row r="627" spans="1:12" s="14" customFormat="1" ht="12.75">
      <c r="A627" s="15"/>
      <c r="B627" s="15"/>
      <c r="C627" s="15"/>
      <c r="D627" s="15"/>
      <c r="J627" s="16"/>
      <c r="K627" s="16"/>
      <c r="L627" s="17"/>
    </row>
    <row r="628" spans="1:12" s="14" customFormat="1" ht="12.75">
      <c r="A628" s="15"/>
      <c r="B628" s="15"/>
      <c r="C628" s="15"/>
      <c r="D628" s="15"/>
      <c r="J628" s="16"/>
      <c r="K628" s="16"/>
      <c r="L628" s="17"/>
    </row>
    <row r="629" spans="1:12" s="14" customFormat="1" ht="12.75">
      <c r="A629" s="15"/>
      <c r="B629" s="15"/>
      <c r="C629" s="15"/>
      <c r="D629" s="15"/>
      <c r="J629" s="16"/>
      <c r="K629" s="16"/>
      <c r="L629" s="17"/>
    </row>
    <row r="630" spans="1:12" s="14" customFormat="1" ht="12.75">
      <c r="A630" s="15"/>
      <c r="B630" s="15"/>
      <c r="C630" s="15"/>
      <c r="D630" s="15"/>
      <c r="J630" s="16"/>
      <c r="K630" s="16"/>
      <c r="L630" s="17"/>
    </row>
    <row r="631" spans="1:12" s="14" customFormat="1" ht="12.75">
      <c r="A631" s="15"/>
      <c r="B631" s="15"/>
      <c r="C631" s="15"/>
      <c r="D631" s="15"/>
      <c r="J631" s="16"/>
      <c r="K631" s="16"/>
      <c r="L631" s="17"/>
    </row>
    <row r="632" spans="1:12" s="14" customFormat="1" ht="12.75">
      <c r="A632" s="15"/>
      <c r="B632" s="15"/>
      <c r="C632" s="15"/>
      <c r="D632" s="15"/>
      <c r="J632" s="16"/>
      <c r="K632" s="16"/>
      <c r="L632" s="17"/>
    </row>
    <row r="633" spans="1:12" s="14" customFormat="1" ht="12.75">
      <c r="A633" s="15"/>
      <c r="B633" s="15"/>
      <c r="C633" s="15"/>
      <c r="D633" s="15"/>
      <c r="J633" s="16"/>
      <c r="K633" s="16"/>
      <c r="L633" s="17"/>
    </row>
    <row r="634" spans="1:12" s="14" customFormat="1" ht="12.75">
      <c r="A634" s="15"/>
      <c r="B634" s="15"/>
      <c r="C634" s="15"/>
      <c r="D634" s="15"/>
      <c r="J634" s="16"/>
      <c r="K634" s="16"/>
      <c r="L634" s="17"/>
    </row>
    <row r="635" spans="1:12" s="14" customFormat="1" ht="12.75">
      <c r="A635" s="15"/>
      <c r="B635" s="15"/>
      <c r="C635" s="15"/>
      <c r="D635" s="15"/>
      <c r="J635" s="16"/>
      <c r="K635" s="16"/>
      <c r="L635" s="17"/>
    </row>
    <row r="636" spans="1:12" s="14" customFormat="1" ht="12.75">
      <c r="A636" s="15"/>
      <c r="B636" s="15"/>
      <c r="C636" s="15"/>
      <c r="D636" s="15"/>
      <c r="J636" s="16"/>
      <c r="K636" s="16"/>
      <c r="L636" s="17"/>
    </row>
    <row r="637" spans="1:12" s="14" customFormat="1" ht="12.75">
      <c r="A637" s="15"/>
      <c r="B637" s="15"/>
      <c r="C637" s="15"/>
      <c r="D637" s="15"/>
      <c r="J637" s="16"/>
      <c r="K637" s="16"/>
      <c r="L637" s="17"/>
    </row>
    <row r="638" spans="1:12" s="14" customFormat="1" ht="12.75">
      <c r="A638" s="15"/>
      <c r="B638" s="15"/>
      <c r="C638" s="15"/>
      <c r="D638" s="15"/>
      <c r="J638" s="16"/>
      <c r="K638" s="16"/>
      <c r="L638" s="17"/>
    </row>
    <row r="639" spans="1:12" s="14" customFormat="1" ht="12.75">
      <c r="A639" s="15"/>
      <c r="B639" s="15"/>
      <c r="C639" s="15"/>
      <c r="D639" s="15"/>
      <c r="J639" s="16"/>
      <c r="K639" s="16"/>
      <c r="L639" s="17"/>
    </row>
    <row r="640" spans="1:12" s="14" customFormat="1" ht="12.75">
      <c r="A640" s="15"/>
      <c r="B640" s="15"/>
      <c r="C640" s="15"/>
      <c r="D640" s="15"/>
      <c r="J640" s="16"/>
      <c r="K640" s="16"/>
      <c r="L640" s="17"/>
    </row>
    <row r="641" spans="1:12" s="14" customFormat="1" ht="12.75">
      <c r="A641" s="15"/>
      <c r="B641" s="15"/>
      <c r="C641" s="15"/>
      <c r="D641" s="15"/>
      <c r="J641" s="16"/>
      <c r="K641" s="16"/>
      <c r="L641" s="17"/>
    </row>
    <row r="642" spans="1:12" s="14" customFormat="1" ht="12.75">
      <c r="A642" s="15"/>
      <c r="B642" s="15"/>
      <c r="C642" s="15"/>
      <c r="D642" s="15"/>
      <c r="J642" s="16"/>
      <c r="K642" s="16"/>
      <c r="L642" s="17"/>
    </row>
    <row r="643" spans="1:12" s="14" customFormat="1" ht="12.75">
      <c r="A643" s="15"/>
      <c r="B643" s="15"/>
      <c r="C643" s="15"/>
      <c r="D643" s="15"/>
      <c r="J643" s="16"/>
      <c r="K643" s="16"/>
      <c r="L643" s="17"/>
    </row>
    <row r="644" spans="1:12" s="14" customFormat="1" ht="12.75">
      <c r="A644" s="15"/>
      <c r="B644" s="15"/>
      <c r="C644" s="15"/>
      <c r="D644" s="15"/>
      <c r="J644" s="16"/>
      <c r="K644" s="16"/>
      <c r="L644" s="17"/>
    </row>
    <row r="645" spans="1:12" s="14" customFormat="1" ht="12.75">
      <c r="A645" s="15"/>
      <c r="B645" s="15"/>
      <c r="C645" s="15"/>
      <c r="D645" s="15"/>
      <c r="J645" s="16"/>
      <c r="K645" s="16"/>
      <c r="L645" s="17"/>
    </row>
    <row r="646" spans="1:12" s="14" customFormat="1" ht="12.75">
      <c r="A646" s="15"/>
      <c r="B646" s="15"/>
      <c r="C646" s="15"/>
      <c r="D646" s="15"/>
      <c r="J646" s="16"/>
      <c r="K646" s="16"/>
      <c r="L646" s="17"/>
    </row>
    <row r="647" spans="1:12" s="14" customFormat="1" ht="12.75">
      <c r="A647" s="15"/>
      <c r="B647" s="15"/>
      <c r="C647" s="15"/>
      <c r="D647" s="15"/>
      <c r="J647" s="16"/>
      <c r="K647" s="16"/>
      <c r="L647" s="17"/>
    </row>
    <row r="648" spans="1:12" s="14" customFormat="1" ht="12.75">
      <c r="A648" s="15"/>
      <c r="B648" s="15"/>
      <c r="C648" s="15"/>
      <c r="D648" s="15"/>
      <c r="J648" s="16"/>
      <c r="K648" s="16"/>
      <c r="L648" s="17"/>
    </row>
    <row r="649" spans="1:12" s="14" customFormat="1" ht="12.75">
      <c r="A649" s="15"/>
      <c r="B649" s="15"/>
      <c r="C649" s="15"/>
      <c r="D649" s="15"/>
      <c r="J649" s="16"/>
      <c r="K649" s="16"/>
      <c r="L649" s="17"/>
    </row>
    <row r="650" spans="1:12" s="14" customFormat="1" ht="12.75">
      <c r="A650" s="15"/>
      <c r="B650" s="15"/>
      <c r="C650" s="15"/>
      <c r="D650" s="15"/>
      <c r="J650" s="16"/>
      <c r="K650" s="16"/>
      <c r="L650" s="17"/>
    </row>
    <row r="651" spans="1:12" s="14" customFormat="1" ht="12.75">
      <c r="A651" s="15"/>
      <c r="B651" s="15"/>
      <c r="C651" s="15"/>
      <c r="D651" s="15"/>
      <c r="J651" s="16"/>
      <c r="K651" s="16"/>
      <c r="L651" s="17"/>
    </row>
    <row r="652" spans="1:12" s="14" customFormat="1" ht="12.75">
      <c r="A652" s="15"/>
      <c r="B652" s="15"/>
      <c r="C652" s="15"/>
      <c r="D652" s="15"/>
      <c r="J652" s="16"/>
      <c r="K652" s="16"/>
      <c r="L652" s="17"/>
    </row>
    <row r="653" spans="1:12" s="14" customFormat="1" ht="12.75">
      <c r="A653" s="15"/>
      <c r="B653" s="15"/>
      <c r="C653" s="15"/>
      <c r="D653" s="15"/>
      <c r="J653" s="16"/>
      <c r="K653" s="16"/>
      <c r="L653" s="17"/>
    </row>
    <row r="654" spans="1:12" s="14" customFormat="1" ht="12.75">
      <c r="A654" s="15"/>
      <c r="B654" s="15"/>
      <c r="C654" s="15"/>
      <c r="D654" s="15"/>
      <c r="J654" s="16"/>
      <c r="K654" s="16"/>
      <c r="L654" s="17"/>
    </row>
    <row r="655" spans="1:12" s="14" customFormat="1" ht="12.75">
      <c r="A655" s="15"/>
      <c r="B655" s="15"/>
      <c r="C655" s="15"/>
      <c r="D655" s="15"/>
      <c r="J655" s="16"/>
      <c r="K655" s="16"/>
      <c r="L655" s="17"/>
    </row>
    <row r="656" spans="1:12" s="14" customFormat="1" ht="12.75">
      <c r="A656" s="15"/>
      <c r="B656" s="15"/>
      <c r="C656" s="15"/>
      <c r="D656" s="15"/>
      <c r="J656" s="16"/>
      <c r="K656" s="16"/>
      <c r="L656" s="17"/>
    </row>
    <row r="657" spans="1:12" s="14" customFormat="1" ht="12.75">
      <c r="A657" s="15"/>
      <c r="B657" s="15"/>
      <c r="C657" s="15"/>
      <c r="D657" s="15"/>
      <c r="J657" s="16"/>
      <c r="K657" s="16"/>
      <c r="L657" s="17"/>
    </row>
    <row r="658" spans="1:12" s="14" customFormat="1" ht="12.75">
      <c r="A658" s="15"/>
      <c r="B658" s="15"/>
      <c r="C658" s="15"/>
      <c r="D658" s="15"/>
      <c r="J658" s="16"/>
      <c r="K658" s="16"/>
      <c r="L658" s="17"/>
    </row>
    <row r="659" spans="1:12" s="14" customFormat="1" ht="12.75">
      <c r="A659" s="15"/>
      <c r="B659" s="15"/>
      <c r="C659" s="15"/>
      <c r="D659" s="15"/>
      <c r="J659" s="16"/>
      <c r="K659" s="16"/>
      <c r="L659" s="17"/>
    </row>
    <row r="660" spans="1:12" s="14" customFormat="1" ht="12.75">
      <c r="A660" s="15"/>
      <c r="B660" s="15"/>
      <c r="C660" s="15"/>
      <c r="D660" s="15"/>
      <c r="J660" s="16"/>
      <c r="K660" s="16"/>
      <c r="L660" s="17"/>
    </row>
    <row r="661" spans="1:12" s="14" customFormat="1" ht="12.75">
      <c r="A661" s="15"/>
      <c r="B661" s="15"/>
      <c r="C661" s="15"/>
      <c r="D661" s="15"/>
      <c r="J661" s="16"/>
      <c r="K661" s="16"/>
      <c r="L661" s="17"/>
    </row>
    <row r="662" spans="1:12" s="14" customFormat="1" ht="12.75">
      <c r="A662" s="15"/>
      <c r="B662" s="15"/>
      <c r="C662" s="15"/>
      <c r="D662" s="15"/>
      <c r="J662" s="16"/>
      <c r="K662" s="16"/>
      <c r="L662" s="17"/>
    </row>
    <row r="663" spans="1:12" s="14" customFormat="1" ht="12.75">
      <c r="A663" s="15"/>
      <c r="B663" s="15"/>
      <c r="C663" s="15"/>
      <c r="D663" s="15"/>
      <c r="J663" s="16"/>
      <c r="K663" s="16"/>
      <c r="L663" s="17"/>
    </row>
    <row r="664" spans="1:12" s="14" customFormat="1" ht="12.75">
      <c r="A664" s="15"/>
      <c r="B664" s="15"/>
      <c r="C664" s="15"/>
      <c r="D664" s="15"/>
      <c r="J664" s="16"/>
      <c r="K664" s="16"/>
      <c r="L664" s="17"/>
    </row>
    <row r="665" spans="1:12" s="14" customFormat="1" ht="12.75">
      <c r="A665" s="15"/>
      <c r="B665" s="15"/>
      <c r="C665" s="15"/>
      <c r="D665" s="15"/>
      <c r="J665" s="16"/>
      <c r="K665" s="16"/>
      <c r="L665" s="17"/>
    </row>
    <row r="666" spans="1:12" s="14" customFormat="1" ht="12.75">
      <c r="A666" s="15"/>
      <c r="B666" s="15"/>
      <c r="C666" s="15"/>
      <c r="D666" s="15"/>
      <c r="J666" s="16"/>
      <c r="K666" s="16"/>
      <c r="L666" s="17"/>
    </row>
    <row r="667" spans="1:12" s="14" customFormat="1" ht="12.75">
      <c r="A667" s="15"/>
      <c r="B667" s="15"/>
      <c r="C667" s="15"/>
      <c r="D667" s="15"/>
      <c r="J667" s="16"/>
      <c r="K667" s="16"/>
      <c r="L667" s="17"/>
    </row>
    <row r="668" spans="1:12" s="14" customFormat="1" ht="12.75">
      <c r="A668" s="15"/>
      <c r="B668" s="15"/>
      <c r="C668" s="15"/>
      <c r="D668" s="15"/>
      <c r="J668" s="16"/>
      <c r="K668" s="16"/>
      <c r="L668" s="17"/>
    </row>
    <row r="669" spans="1:12" s="14" customFormat="1" ht="12.75">
      <c r="A669" s="15"/>
      <c r="B669" s="15"/>
      <c r="C669" s="15"/>
      <c r="D669" s="15"/>
      <c r="J669" s="16"/>
      <c r="K669" s="16"/>
      <c r="L669" s="17"/>
    </row>
    <row r="670" spans="1:12" s="14" customFormat="1" ht="12.75">
      <c r="A670" s="15"/>
      <c r="B670" s="15"/>
      <c r="C670" s="15"/>
      <c r="D670" s="15"/>
      <c r="J670" s="16"/>
      <c r="K670" s="16"/>
      <c r="L670" s="17"/>
    </row>
    <row r="671" spans="1:12" s="14" customFormat="1" ht="12.75">
      <c r="A671" s="15"/>
      <c r="B671" s="15"/>
      <c r="C671" s="15"/>
      <c r="D671" s="15"/>
      <c r="J671" s="16"/>
      <c r="K671" s="16"/>
      <c r="L671" s="17"/>
    </row>
    <row r="672" spans="1:12" s="14" customFormat="1" ht="12.75">
      <c r="A672" s="15"/>
      <c r="B672" s="15"/>
      <c r="C672" s="15"/>
      <c r="D672" s="15"/>
      <c r="J672" s="16"/>
      <c r="K672" s="16"/>
      <c r="L672" s="17"/>
    </row>
    <row r="673" spans="1:12" s="14" customFormat="1" ht="12.75">
      <c r="A673" s="15"/>
      <c r="B673" s="15"/>
      <c r="C673" s="15"/>
      <c r="D673" s="15"/>
      <c r="J673" s="16"/>
      <c r="K673" s="16"/>
      <c r="L673" s="17"/>
    </row>
    <row r="674" spans="1:12" s="14" customFormat="1" ht="12.75">
      <c r="A674" s="15"/>
      <c r="B674" s="15"/>
      <c r="C674" s="15"/>
      <c r="D674" s="15"/>
      <c r="J674" s="16"/>
      <c r="K674" s="16"/>
      <c r="L674" s="17"/>
    </row>
    <row r="675" spans="1:12" s="14" customFormat="1" ht="12.75">
      <c r="A675" s="15"/>
      <c r="B675" s="15"/>
      <c r="C675" s="15"/>
      <c r="D675" s="15"/>
      <c r="J675" s="16"/>
      <c r="K675" s="16"/>
      <c r="L675" s="17"/>
    </row>
    <row r="676" spans="1:12" s="14" customFormat="1" ht="12.75">
      <c r="A676" s="15"/>
      <c r="B676" s="15"/>
      <c r="C676" s="15"/>
      <c r="D676" s="15"/>
      <c r="J676" s="16"/>
      <c r="K676" s="16"/>
      <c r="L676" s="17"/>
    </row>
    <row r="677" spans="1:12" s="14" customFormat="1" ht="12.75">
      <c r="A677" s="15"/>
      <c r="B677" s="15"/>
      <c r="C677" s="15"/>
      <c r="D677" s="15"/>
      <c r="J677" s="16"/>
      <c r="K677" s="16"/>
      <c r="L677" s="17"/>
    </row>
    <row r="678" spans="1:12" s="14" customFormat="1" ht="12.75">
      <c r="A678" s="15"/>
      <c r="B678" s="15"/>
      <c r="C678" s="15"/>
      <c r="D678" s="15"/>
      <c r="J678" s="16"/>
      <c r="K678" s="16"/>
      <c r="L678" s="17"/>
    </row>
    <row r="679" spans="1:12" s="14" customFormat="1" ht="12.75">
      <c r="A679" s="15"/>
      <c r="B679" s="15"/>
      <c r="C679" s="15"/>
      <c r="D679" s="15"/>
      <c r="J679" s="16"/>
      <c r="K679" s="16"/>
      <c r="L679" s="17"/>
    </row>
    <row r="680" spans="1:12" s="14" customFormat="1" ht="12.75">
      <c r="A680" s="15"/>
      <c r="B680" s="15"/>
      <c r="C680" s="15"/>
      <c r="D680" s="15"/>
      <c r="J680" s="16"/>
      <c r="K680" s="16"/>
      <c r="L680" s="17"/>
    </row>
    <row r="681" spans="1:12" s="14" customFormat="1" ht="12.75">
      <c r="A681" s="15"/>
      <c r="B681" s="15"/>
      <c r="C681" s="15"/>
      <c r="D681" s="15"/>
      <c r="J681" s="16"/>
      <c r="K681" s="16"/>
      <c r="L681" s="17"/>
    </row>
    <row r="682" spans="1:12" s="14" customFormat="1" ht="12.75">
      <c r="A682" s="15"/>
      <c r="B682" s="15"/>
      <c r="C682" s="15"/>
      <c r="D682" s="15"/>
      <c r="J682" s="16"/>
      <c r="K682" s="16"/>
      <c r="L682" s="17"/>
    </row>
    <row r="683" spans="1:12" s="14" customFormat="1" ht="12.75">
      <c r="A683" s="15"/>
      <c r="B683" s="15"/>
      <c r="C683" s="15"/>
      <c r="D683" s="15"/>
      <c r="J683" s="16"/>
      <c r="K683" s="16"/>
      <c r="L683" s="17"/>
    </row>
    <row r="684" spans="1:12" s="14" customFormat="1" ht="12.75">
      <c r="A684" s="15"/>
      <c r="B684" s="15"/>
      <c r="C684" s="15"/>
      <c r="D684" s="15"/>
      <c r="J684" s="16"/>
      <c r="K684" s="16"/>
      <c r="L684" s="17"/>
    </row>
    <row r="685" spans="1:12" s="14" customFormat="1" ht="12.75">
      <c r="A685" s="15"/>
      <c r="B685" s="15"/>
      <c r="C685" s="15"/>
      <c r="D685" s="15"/>
      <c r="J685" s="16"/>
      <c r="K685" s="16"/>
      <c r="L685" s="17"/>
    </row>
    <row r="686" spans="1:12" s="14" customFormat="1" ht="12.75">
      <c r="A686" s="15"/>
      <c r="B686" s="15"/>
      <c r="C686" s="15"/>
      <c r="D686" s="15"/>
      <c r="J686" s="16"/>
      <c r="K686" s="16"/>
      <c r="L686" s="17"/>
    </row>
    <row r="687" spans="1:12" s="14" customFormat="1" ht="12.75">
      <c r="A687" s="15"/>
      <c r="B687" s="15"/>
      <c r="C687" s="15"/>
      <c r="D687" s="15"/>
      <c r="J687" s="16"/>
      <c r="K687" s="16"/>
      <c r="L687" s="17"/>
    </row>
    <row r="688" spans="1:12" s="14" customFormat="1" ht="12.75">
      <c r="A688" s="15"/>
      <c r="B688" s="15"/>
      <c r="C688" s="15"/>
      <c r="D688" s="15"/>
      <c r="J688" s="16"/>
      <c r="K688" s="16"/>
      <c r="L688" s="17"/>
    </row>
    <row r="689" spans="1:12" s="14" customFormat="1" ht="12.75">
      <c r="A689" s="15"/>
      <c r="B689" s="15"/>
      <c r="C689" s="15"/>
      <c r="D689" s="15"/>
      <c r="J689" s="16"/>
      <c r="K689" s="16"/>
      <c r="L689" s="17"/>
    </row>
    <row r="690" spans="1:12" s="14" customFormat="1" ht="12.75">
      <c r="A690" s="15"/>
      <c r="B690" s="15"/>
      <c r="C690" s="15"/>
      <c r="D690" s="15"/>
      <c r="J690" s="16"/>
      <c r="K690" s="16"/>
      <c r="L690" s="17"/>
    </row>
    <row r="691" spans="1:12" s="14" customFormat="1" ht="12.75">
      <c r="A691" s="15"/>
      <c r="B691" s="15"/>
      <c r="C691" s="15"/>
      <c r="D691" s="15"/>
      <c r="J691" s="16"/>
      <c r="K691" s="16"/>
      <c r="L691" s="17"/>
    </row>
    <row r="692" spans="1:12" s="14" customFormat="1" ht="12.75">
      <c r="A692" s="15"/>
      <c r="B692" s="15"/>
      <c r="C692" s="15"/>
      <c r="D692" s="15"/>
      <c r="J692" s="16"/>
      <c r="K692" s="16"/>
      <c r="L692" s="17"/>
    </row>
    <row r="693" spans="1:12" s="14" customFormat="1" ht="12.75">
      <c r="A693" s="15"/>
      <c r="B693" s="15"/>
      <c r="C693" s="15"/>
      <c r="D693" s="15"/>
      <c r="J693" s="16"/>
      <c r="K693" s="16"/>
      <c r="L693" s="17"/>
    </row>
    <row r="694" spans="1:12" s="14" customFormat="1" ht="12.75">
      <c r="A694" s="15"/>
      <c r="B694" s="15"/>
      <c r="C694" s="15"/>
      <c r="D694" s="15"/>
      <c r="J694" s="16"/>
      <c r="K694" s="16"/>
      <c r="L694" s="17"/>
    </row>
    <row r="695" spans="1:12" s="14" customFormat="1" ht="12.75">
      <c r="A695" s="15"/>
      <c r="B695" s="15"/>
      <c r="C695" s="15"/>
      <c r="D695" s="15"/>
      <c r="J695" s="16"/>
      <c r="K695" s="16"/>
      <c r="L695" s="17"/>
    </row>
    <row r="696" spans="1:12" s="14" customFormat="1" ht="12.75">
      <c r="A696" s="15"/>
      <c r="B696" s="15"/>
      <c r="C696" s="15"/>
      <c r="D696" s="15"/>
      <c r="J696" s="16"/>
      <c r="K696" s="16"/>
      <c r="L696" s="17"/>
    </row>
    <row r="697" spans="1:12" s="14" customFormat="1" ht="12.75">
      <c r="A697" s="15"/>
      <c r="B697" s="15"/>
      <c r="C697" s="15"/>
      <c r="D697" s="15"/>
      <c r="J697" s="16"/>
      <c r="K697" s="16"/>
      <c r="L697" s="17"/>
    </row>
    <row r="698" spans="1:12" s="14" customFormat="1" ht="12.75">
      <c r="A698" s="15"/>
      <c r="B698" s="15"/>
      <c r="C698" s="15"/>
      <c r="D698" s="15"/>
      <c r="J698" s="16"/>
      <c r="K698" s="16"/>
      <c r="L698" s="17"/>
    </row>
    <row r="699" spans="1:12" s="14" customFormat="1" ht="12.75">
      <c r="A699" s="15"/>
      <c r="B699" s="15"/>
      <c r="C699" s="15"/>
      <c r="D699" s="15"/>
      <c r="J699" s="16"/>
      <c r="K699" s="16"/>
      <c r="L699" s="17"/>
    </row>
    <row r="700" spans="1:12" s="14" customFormat="1" ht="12.75">
      <c r="A700" s="15"/>
      <c r="B700" s="15"/>
      <c r="C700" s="15"/>
      <c r="D700" s="15"/>
      <c r="J700" s="16"/>
      <c r="K700" s="16"/>
      <c r="L700" s="17"/>
    </row>
    <row r="701" spans="1:12" s="14" customFormat="1" ht="12.75">
      <c r="A701" s="15"/>
      <c r="B701" s="15"/>
      <c r="C701" s="15"/>
      <c r="D701" s="15"/>
      <c r="J701" s="16"/>
      <c r="K701" s="16"/>
      <c r="L701" s="17"/>
    </row>
    <row r="702" spans="1:12" s="14" customFormat="1" ht="12.75">
      <c r="A702" s="15"/>
      <c r="B702" s="15"/>
      <c r="C702" s="15"/>
      <c r="D702" s="15"/>
      <c r="J702" s="16"/>
      <c r="K702" s="16"/>
      <c r="L702" s="17"/>
    </row>
    <row r="703" spans="1:12" s="14" customFormat="1" ht="12.75">
      <c r="A703" s="15"/>
      <c r="B703" s="15"/>
      <c r="C703" s="15"/>
      <c r="D703" s="15"/>
      <c r="J703" s="16"/>
      <c r="K703" s="16"/>
      <c r="L703" s="17"/>
    </row>
    <row r="704" spans="1:12" s="14" customFormat="1" ht="12.75">
      <c r="A704" s="15"/>
      <c r="B704" s="15"/>
      <c r="C704" s="15"/>
      <c r="D704" s="15"/>
      <c r="J704" s="16"/>
      <c r="K704" s="16"/>
      <c r="L704" s="17"/>
    </row>
    <row r="705" spans="1:12" s="14" customFormat="1" ht="12.75">
      <c r="A705" s="15"/>
      <c r="B705" s="15"/>
      <c r="C705" s="15"/>
      <c r="D705" s="15"/>
      <c r="J705" s="16"/>
      <c r="K705" s="16"/>
      <c r="L705" s="17"/>
    </row>
    <row r="706" spans="1:12" s="14" customFormat="1" ht="12.75">
      <c r="A706" s="15"/>
      <c r="B706" s="15"/>
      <c r="C706" s="15"/>
      <c r="D706" s="15"/>
      <c r="J706" s="16"/>
      <c r="K706" s="16"/>
      <c r="L706" s="17"/>
    </row>
    <row r="707" spans="1:12" s="14" customFormat="1" ht="12.75">
      <c r="A707" s="15"/>
      <c r="B707" s="15"/>
      <c r="C707" s="15"/>
      <c r="D707" s="15"/>
      <c r="J707" s="16"/>
      <c r="K707" s="16"/>
      <c r="L707" s="17"/>
    </row>
    <row r="708" spans="1:12" s="14" customFormat="1" ht="12.75">
      <c r="A708" s="15"/>
      <c r="B708" s="15"/>
      <c r="C708" s="15"/>
      <c r="D708" s="15"/>
      <c r="J708" s="16"/>
      <c r="K708" s="16"/>
      <c r="L708" s="17"/>
    </row>
    <row r="709" spans="1:12" s="14" customFormat="1" ht="12.75">
      <c r="A709" s="15"/>
      <c r="B709" s="15"/>
      <c r="C709" s="15"/>
      <c r="D709" s="15"/>
      <c r="J709" s="16"/>
      <c r="K709" s="16"/>
      <c r="L709" s="17"/>
    </row>
    <row r="710" spans="1:12" s="14" customFormat="1" ht="12.75">
      <c r="A710" s="15"/>
      <c r="B710" s="15"/>
      <c r="C710" s="15"/>
      <c r="D710" s="15"/>
      <c r="J710" s="16"/>
      <c r="K710" s="16"/>
      <c r="L710" s="17"/>
    </row>
    <row r="711" spans="1:12" s="14" customFormat="1" ht="12.75">
      <c r="A711" s="15"/>
      <c r="B711" s="15"/>
      <c r="C711" s="15"/>
      <c r="D711" s="15"/>
      <c r="J711" s="16"/>
      <c r="K711" s="16"/>
      <c r="L711" s="17"/>
    </row>
    <row r="712" spans="1:12" s="14" customFormat="1" ht="12.75">
      <c r="A712" s="15"/>
      <c r="B712" s="15"/>
      <c r="C712" s="15"/>
      <c r="D712" s="15"/>
      <c r="J712" s="16"/>
      <c r="K712" s="16"/>
      <c r="L712" s="17"/>
    </row>
    <row r="713" spans="1:12" s="14" customFormat="1" ht="12.75">
      <c r="A713" s="15"/>
      <c r="B713" s="15"/>
      <c r="C713" s="15"/>
      <c r="D713" s="15"/>
      <c r="J713" s="16"/>
      <c r="K713" s="16"/>
      <c r="L713" s="17"/>
    </row>
    <row r="714" spans="1:12" s="14" customFormat="1" ht="12.75">
      <c r="A714" s="15"/>
      <c r="B714" s="15"/>
      <c r="C714" s="15"/>
      <c r="D714" s="15"/>
      <c r="J714" s="16"/>
      <c r="K714" s="16"/>
      <c r="L714" s="17"/>
    </row>
    <row r="715" spans="1:12" s="14" customFormat="1" ht="12.75">
      <c r="A715" s="15"/>
      <c r="B715" s="15"/>
      <c r="C715" s="15"/>
      <c r="D715" s="15"/>
      <c r="J715" s="16"/>
      <c r="K715" s="16"/>
      <c r="L715" s="17"/>
    </row>
    <row r="716" spans="1:12" s="14" customFormat="1" ht="12.75">
      <c r="A716" s="15"/>
      <c r="B716" s="15"/>
      <c r="C716" s="15"/>
      <c r="D716" s="15"/>
      <c r="J716" s="16"/>
      <c r="K716" s="16"/>
      <c r="L716" s="17"/>
    </row>
    <row r="717" spans="1:12" s="14" customFormat="1" ht="12.75">
      <c r="A717" s="15"/>
      <c r="B717" s="15"/>
      <c r="C717" s="15"/>
      <c r="D717" s="15"/>
      <c r="J717" s="16"/>
      <c r="K717" s="16"/>
      <c r="L717" s="17"/>
    </row>
    <row r="718" spans="1:12" s="14" customFormat="1" ht="12.75">
      <c r="A718" s="15"/>
      <c r="B718" s="15"/>
      <c r="C718" s="15"/>
      <c r="D718" s="15"/>
      <c r="J718" s="16"/>
      <c r="K718" s="16"/>
      <c r="L718" s="17"/>
    </row>
    <row r="719" spans="1:12" s="14" customFormat="1" ht="12.75">
      <c r="A719" s="15"/>
      <c r="B719" s="15"/>
      <c r="C719" s="15"/>
      <c r="D719" s="15"/>
      <c r="J719" s="16"/>
      <c r="K719" s="16"/>
      <c r="L719" s="17"/>
    </row>
    <row r="720" spans="1:12" s="14" customFormat="1" ht="12.75">
      <c r="A720" s="15"/>
      <c r="B720" s="15"/>
      <c r="C720" s="15"/>
      <c r="D720" s="15"/>
      <c r="J720" s="16"/>
      <c r="K720" s="16"/>
      <c r="L720" s="17"/>
    </row>
    <row r="721" spans="1:12" s="14" customFormat="1" ht="12.75">
      <c r="A721" s="15"/>
      <c r="B721" s="15"/>
      <c r="C721" s="15"/>
      <c r="D721" s="15"/>
      <c r="J721" s="16"/>
      <c r="K721" s="16"/>
      <c r="L721" s="17"/>
    </row>
    <row r="722" spans="1:12" s="14" customFormat="1" ht="12.75">
      <c r="A722" s="15"/>
      <c r="B722" s="15"/>
      <c r="C722" s="15"/>
      <c r="D722" s="15"/>
      <c r="J722" s="16"/>
      <c r="K722" s="16"/>
      <c r="L722" s="17"/>
    </row>
    <row r="723" spans="1:12" s="14" customFormat="1" ht="12.75">
      <c r="A723" s="15"/>
      <c r="B723" s="15"/>
      <c r="C723" s="15"/>
      <c r="D723" s="15"/>
      <c r="J723" s="16"/>
      <c r="K723" s="16"/>
      <c r="L723" s="17"/>
    </row>
    <row r="724" spans="1:12" s="14" customFormat="1" ht="12.75">
      <c r="A724" s="15"/>
      <c r="B724" s="15"/>
      <c r="C724" s="15"/>
      <c r="D724" s="15"/>
      <c r="J724" s="16"/>
      <c r="K724" s="16"/>
      <c r="L724" s="17"/>
    </row>
    <row r="725" spans="1:12" s="14" customFormat="1" ht="12.75">
      <c r="A725" s="15"/>
      <c r="B725" s="15"/>
      <c r="C725" s="15"/>
      <c r="D725" s="15"/>
      <c r="J725" s="16"/>
      <c r="K725" s="16"/>
      <c r="L725" s="17"/>
    </row>
    <row r="726" spans="1:12" s="14" customFormat="1" ht="12.75">
      <c r="A726" s="15"/>
      <c r="B726" s="15"/>
      <c r="C726" s="15"/>
      <c r="D726" s="15"/>
      <c r="J726" s="16"/>
      <c r="K726" s="16"/>
      <c r="L726" s="17"/>
    </row>
    <row r="727" spans="1:12" s="14" customFormat="1" ht="12.75">
      <c r="A727" s="15"/>
      <c r="B727" s="15"/>
      <c r="C727" s="15"/>
      <c r="D727" s="15"/>
      <c r="J727" s="16"/>
      <c r="K727" s="16"/>
      <c r="L727" s="17"/>
    </row>
    <row r="728" spans="1:12" s="14" customFormat="1" ht="12.75">
      <c r="A728" s="15"/>
      <c r="B728" s="15"/>
      <c r="C728" s="15"/>
      <c r="D728" s="15"/>
      <c r="J728" s="16"/>
      <c r="K728" s="16"/>
      <c r="L728" s="17"/>
    </row>
    <row r="729" spans="1:12" s="14" customFormat="1" ht="12.75">
      <c r="A729" s="15"/>
      <c r="B729" s="15"/>
      <c r="C729" s="15"/>
      <c r="D729" s="15"/>
      <c r="J729" s="16"/>
      <c r="K729" s="16"/>
      <c r="L729" s="17"/>
    </row>
    <row r="730" spans="1:12" s="14" customFormat="1" ht="12.75">
      <c r="A730" s="15"/>
      <c r="B730" s="15"/>
      <c r="C730" s="15"/>
      <c r="D730" s="15"/>
      <c r="J730" s="16"/>
      <c r="K730" s="16"/>
      <c r="L730" s="17"/>
    </row>
    <row r="731" spans="1:12" s="14" customFormat="1" ht="12.75">
      <c r="A731" s="15"/>
      <c r="B731" s="15"/>
      <c r="C731" s="15"/>
      <c r="D731" s="15"/>
      <c r="J731" s="16"/>
      <c r="K731" s="16"/>
      <c r="L731" s="17"/>
    </row>
    <row r="732" spans="1:12" s="14" customFormat="1" ht="12.75">
      <c r="A732" s="15"/>
      <c r="B732" s="15"/>
      <c r="C732" s="15"/>
      <c r="D732" s="15"/>
      <c r="J732" s="16"/>
      <c r="K732" s="16"/>
      <c r="L732" s="17"/>
    </row>
    <row r="733" spans="1:12" s="14" customFormat="1" ht="12.75">
      <c r="A733" s="15"/>
      <c r="B733" s="15"/>
      <c r="C733" s="15"/>
      <c r="D733" s="15"/>
      <c r="J733" s="16"/>
      <c r="K733" s="16"/>
      <c r="L733" s="17"/>
    </row>
    <row r="734" spans="1:12" s="14" customFormat="1" ht="12.75">
      <c r="A734" s="15"/>
      <c r="B734" s="15"/>
      <c r="C734" s="15"/>
      <c r="D734" s="15"/>
      <c r="J734" s="16"/>
      <c r="K734" s="16"/>
      <c r="L734" s="17"/>
    </row>
    <row r="735" spans="1:12" s="14" customFormat="1" ht="12.75">
      <c r="A735" s="15"/>
      <c r="B735" s="15"/>
      <c r="C735" s="15"/>
      <c r="D735" s="15"/>
      <c r="J735" s="16"/>
      <c r="K735" s="16"/>
      <c r="L735" s="17"/>
    </row>
    <row r="736" spans="1:12" s="14" customFormat="1" ht="12.75">
      <c r="A736" s="15"/>
      <c r="B736" s="15"/>
      <c r="C736" s="15"/>
      <c r="D736" s="15"/>
      <c r="J736" s="16"/>
      <c r="K736" s="16"/>
      <c r="L736" s="17"/>
    </row>
    <row r="737" spans="1:12" s="14" customFormat="1" ht="12.75">
      <c r="A737" s="15"/>
      <c r="B737" s="15"/>
      <c r="C737" s="15"/>
      <c r="D737" s="15"/>
      <c r="J737" s="16"/>
      <c r="K737" s="16"/>
      <c r="L737" s="17"/>
    </row>
    <row r="738" spans="1:12" s="14" customFormat="1" ht="12.75">
      <c r="A738" s="15"/>
      <c r="B738" s="15"/>
      <c r="C738" s="15"/>
      <c r="D738" s="15"/>
      <c r="J738" s="16"/>
      <c r="K738" s="16"/>
      <c r="L738" s="17"/>
    </row>
    <row r="739" spans="1:12" s="14" customFormat="1" ht="12.75">
      <c r="A739" s="15"/>
      <c r="B739" s="15"/>
      <c r="C739" s="15"/>
      <c r="D739" s="15"/>
      <c r="J739" s="16"/>
      <c r="K739" s="16"/>
      <c r="L739" s="17"/>
    </row>
    <row r="740" spans="1:12" s="14" customFormat="1" ht="12.75">
      <c r="A740" s="15"/>
      <c r="B740" s="15"/>
      <c r="C740" s="15"/>
      <c r="D740" s="15"/>
      <c r="J740" s="16"/>
      <c r="K740" s="16"/>
      <c r="L740" s="17"/>
    </row>
    <row r="741" spans="1:12" s="14" customFormat="1" ht="12.75">
      <c r="A741" s="15"/>
      <c r="B741" s="15"/>
      <c r="C741" s="15"/>
      <c r="D741" s="15"/>
      <c r="J741" s="16"/>
      <c r="K741" s="16"/>
      <c r="L741" s="17"/>
    </row>
    <row r="742" spans="1:12" s="14" customFormat="1" ht="12.75">
      <c r="A742" s="15"/>
      <c r="B742" s="15"/>
      <c r="C742" s="15"/>
      <c r="D742" s="15"/>
      <c r="J742" s="16"/>
      <c r="K742" s="16"/>
      <c r="L742" s="17"/>
    </row>
    <row r="743" spans="1:12" s="14" customFormat="1" ht="12.75">
      <c r="A743" s="15"/>
      <c r="B743" s="15"/>
      <c r="C743" s="15"/>
      <c r="D743" s="15"/>
      <c r="J743" s="16"/>
      <c r="K743" s="16"/>
      <c r="L743" s="17"/>
    </row>
    <row r="744" spans="1:12" s="14" customFormat="1" ht="12.75">
      <c r="A744" s="15"/>
      <c r="B744" s="15"/>
      <c r="C744" s="15"/>
      <c r="D744" s="15"/>
      <c r="J744" s="16"/>
      <c r="K744" s="16"/>
      <c r="L744" s="17"/>
    </row>
    <row r="745" spans="1:12" s="14" customFormat="1" ht="12.75">
      <c r="A745" s="15"/>
      <c r="B745" s="15"/>
      <c r="C745" s="15"/>
      <c r="D745" s="15"/>
      <c r="J745" s="16"/>
      <c r="K745" s="16"/>
      <c r="L745" s="17"/>
    </row>
    <row r="746" spans="1:12" s="14" customFormat="1" ht="12.75">
      <c r="A746" s="15"/>
      <c r="B746" s="15"/>
      <c r="C746" s="15"/>
      <c r="D746" s="15"/>
      <c r="J746" s="16"/>
      <c r="K746" s="16"/>
      <c r="L746" s="17"/>
    </row>
    <row r="747" spans="1:12" s="14" customFormat="1" ht="12.75">
      <c r="A747" s="15"/>
      <c r="B747" s="15"/>
      <c r="C747" s="15"/>
      <c r="D747" s="15"/>
      <c r="J747" s="16"/>
      <c r="K747" s="16"/>
      <c r="L747" s="17"/>
    </row>
    <row r="748" spans="1:12" s="14" customFormat="1" ht="12.75">
      <c r="A748" s="15"/>
      <c r="B748" s="15"/>
      <c r="C748" s="15"/>
      <c r="D748" s="15"/>
      <c r="J748" s="16"/>
      <c r="K748" s="16"/>
      <c r="L748" s="17"/>
    </row>
    <row r="749" spans="1:12" s="14" customFormat="1" ht="12.75">
      <c r="A749" s="15"/>
      <c r="B749" s="15"/>
      <c r="C749" s="15"/>
      <c r="D749" s="15"/>
      <c r="J749" s="16"/>
      <c r="K749" s="16"/>
      <c r="L749" s="17"/>
    </row>
    <row r="750" spans="1:12" s="14" customFormat="1" ht="12.75">
      <c r="A750" s="15"/>
      <c r="B750" s="15"/>
      <c r="C750" s="15"/>
      <c r="D750" s="15"/>
      <c r="J750" s="16"/>
      <c r="K750" s="16"/>
      <c r="L750" s="17"/>
    </row>
    <row r="751" spans="1:12" s="14" customFormat="1" ht="12.75">
      <c r="A751" s="15"/>
      <c r="B751" s="15"/>
      <c r="C751" s="15"/>
      <c r="D751" s="15"/>
      <c r="J751" s="16"/>
      <c r="K751" s="16"/>
      <c r="L751" s="17"/>
    </row>
    <row r="752" spans="1:12" s="14" customFormat="1" ht="12.75">
      <c r="A752" s="15"/>
      <c r="B752" s="15"/>
      <c r="C752" s="15"/>
      <c r="D752" s="15"/>
      <c r="J752" s="16"/>
      <c r="K752" s="16"/>
      <c r="L752" s="17"/>
    </row>
    <row r="753" spans="1:12" s="14" customFormat="1" ht="12.75">
      <c r="A753" s="15"/>
      <c r="B753" s="15"/>
      <c r="C753" s="15"/>
      <c r="D753" s="15"/>
      <c r="J753" s="16"/>
      <c r="K753" s="16"/>
      <c r="L753" s="17"/>
    </row>
    <row r="754" spans="1:12" s="14" customFormat="1" ht="12.75">
      <c r="A754" s="15"/>
      <c r="B754" s="15"/>
      <c r="C754" s="15"/>
      <c r="D754" s="15"/>
      <c r="J754" s="16"/>
      <c r="K754" s="16"/>
      <c r="L754" s="17"/>
    </row>
    <row r="755" spans="1:12" s="14" customFormat="1" ht="12.75">
      <c r="A755" s="15"/>
      <c r="B755" s="15"/>
      <c r="C755" s="15"/>
      <c r="D755" s="15"/>
      <c r="J755" s="16"/>
      <c r="K755" s="16"/>
      <c r="L755" s="17"/>
    </row>
    <row r="756" spans="1:12" s="14" customFormat="1" ht="12.75">
      <c r="A756" s="15"/>
      <c r="B756" s="15"/>
      <c r="C756" s="15"/>
      <c r="D756" s="15"/>
      <c r="J756" s="16"/>
      <c r="K756" s="16"/>
      <c r="L756" s="17"/>
    </row>
    <row r="757" spans="1:12" s="14" customFormat="1" ht="12.75">
      <c r="A757" s="15"/>
      <c r="B757" s="15"/>
      <c r="C757" s="15"/>
      <c r="D757" s="15"/>
      <c r="J757" s="16"/>
      <c r="K757" s="16"/>
      <c r="L757" s="17"/>
    </row>
    <row r="758" spans="1:12" s="14" customFormat="1" ht="12.75">
      <c r="A758" s="15"/>
      <c r="B758" s="15"/>
      <c r="C758" s="15"/>
      <c r="D758" s="15"/>
      <c r="J758" s="16"/>
      <c r="K758" s="16"/>
      <c r="L758" s="17"/>
    </row>
    <row r="759" spans="1:12" s="14" customFormat="1" ht="12.75">
      <c r="A759" s="15"/>
      <c r="B759" s="15"/>
      <c r="C759" s="15"/>
      <c r="D759" s="15"/>
      <c r="J759" s="16"/>
      <c r="K759" s="16"/>
      <c r="L759" s="17"/>
    </row>
    <row r="760" spans="1:12" s="14" customFormat="1" ht="12.75">
      <c r="A760" s="15"/>
      <c r="B760" s="15"/>
      <c r="C760" s="15"/>
      <c r="D760" s="15"/>
      <c r="J760" s="16"/>
      <c r="K760" s="16"/>
      <c r="L760" s="17"/>
    </row>
    <row r="761" spans="1:12" s="14" customFormat="1" ht="12.75">
      <c r="A761" s="15"/>
      <c r="B761" s="15"/>
      <c r="C761" s="15"/>
      <c r="D761" s="15"/>
      <c r="J761" s="16"/>
      <c r="K761" s="16"/>
      <c r="L761" s="17"/>
    </row>
    <row r="762" spans="1:12" s="14" customFormat="1" ht="12.75">
      <c r="A762" s="15"/>
      <c r="B762" s="15"/>
      <c r="C762" s="15"/>
      <c r="D762" s="15"/>
      <c r="J762" s="16"/>
      <c r="K762" s="16"/>
      <c r="L762" s="17"/>
    </row>
    <row r="763" spans="1:12" s="14" customFormat="1" ht="12.75">
      <c r="A763" s="15"/>
      <c r="B763" s="15"/>
      <c r="C763" s="15"/>
      <c r="D763" s="15"/>
      <c r="J763" s="16"/>
      <c r="K763" s="16"/>
      <c r="L763" s="17"/>
    </row>
    <row r="764" spans="1:12" s="14" customFormat="1" ht="12.75">
      <c r="A764" s="15"/>
      <c r="B764" s="15"/>
      <c r="C764" s="15"/>
      <c r="D764" s="15"/>
      <c r="J764" s="16"/>
      <c r="K764" s="16"/>
      <c r="L764" s="17"/>
    </row>
    <row r="765" spans="1:12" s="14" customFormat="1" ht="12.75">
      <c r="A765" s="15"/>
      <c r="B765" s="15"/>
      <c r="C765" s="15"/>
      <c r="D765" s="15"/>
      <c r="J765" s="16"/>
      <c r="K765" s="16"/>
      <c r="L765" s="17"/>
    </row>
    <row r="766" spans="1:12" s="14" customFormat="1" ht="12.75">
      <c r="A766" s="15"/>
      <c r="B766" s="15"/>
      <c r="C766" s="15"/>
      <c r="D766" s="15"/>
      <c r="J766" s="16"/>
      <c r="K766" s="16"/>
      <c r="L766" s="17"/>
    </row>
    <row r="767" spans="1:12" s="14" customFormat="1" ht="12.75">
      <c r="A767" s="15"/>
      <c r="B767" s="15"/>
      <c r="C767" s="15"/>
      <c r="D767" s="15"/>
      <c r="J767" s="16"/>
      <c r="K767" s="16"/>
      <c r="L767" s="17"/>
    </row>
    <row r="768" spans="1:12" s="14" customFormat="1" ht="12.75">
      <c r="A768" s="15"/>
      <c r="B768" s="15"/>
      <c r="C768" s="15"/>
      <c r="D768" s="15"/>
      <c r="J768" s="16"/>
      <c r="K768" s="16"/>
      <c r="L768" s="17"/>
    </row>
    <row r="769" spans="1:12" s="14" customFormat="1" ht="12.75">
      <c r="A769" s="15"/>
      <c r="B769" s="15"/>
      <c r="C769" s="15"/>
      <c r="D769" s="15"/>
      <c r="J769" s="16"/>
      <c r="K769" s="16"/>
      <c r="L769" s="17"/>
    </row>
    <row r="770" spans="1:12" s="14" customFormat="1" ht="12.75">
      <c r="A770" s="15"/>
      <c r="B770" s="15"/>
      <c r="C770" s="15"/>
      <c r="D770" s="15"/>
      <c r="J770" s="16"/>
      <c r="K770" s="16"/>
      <c r="L770" s="17"/>
    </row>
    <row r="771" spans="1:12" s="14" customFormat="1" ht="12.75">
      <c r="A771" s="15"/>
      <c r="B771" s="15"/>
      <c r="C771" s="15"/>
      <c r="D771" s="15"/>
      <c r="J771" s="16"/>
      <c r="K771" s="16"/>
      <c r="L771" s="17"/>
    </row>
    <row r="772" spans="1:12" s="14" customFormat="1" ht="12.75">
      <c r="A772" s="15"/>
      <c r="B772" s="15"/>
      <c r="C772" s="15"/>
      <c r="D772" s="15"/>
      <c r="J772" s="16"/>
      <c r="K772" s="16"/>
      <c r="L772" s="17"/>
    </row>
    <row r="773" spans="1:12" s="14" customFormat="1" ht="12.75">
      <c r="A773" s="15"/>
      <c r="B773" s="15"/>
      <c r="C773" s="15"/>
      <c r="D773" s="15"/>
      <c r="J773" s="16"/>
      <c r="K773" s="16"/>
      <c r="L773" s="17"/>
    </row>
    <row r="774" spans="1:12" s="14" customFormat="1" ht="12.75">
      <c r="A774" s="15"/>
      <c r="B774" s="15"/>
      <c r="C774" s="15"/>
      <c r="D774" s="15"/>
      <c r="J774" s="16"/>
      <c r="K774" s="16"/>
      <c r="L774" s="17"/>
    </row>
    <row r="775" spans="1:12" s="14" customFormat="1" ht="12.75">
      <c r="A775" s="15"/>
      <c r="B775" s="15"/>
      <c r="C775" s="15"/>
      <c r="D775" s="15"/>
      <c r="J775" s="16"/>
      <c r="K775" s="16"/>
      <c r="L775" s="17"/>
    </row>
    <row r="776" spans="1:12" s="14" customFormat="1" ht="12.75">
      <c r="A776" s="15"/>
      <c r="B776" s="15"/>
      <c r="C776" s="15"/>
      <c r="D776" s="15"/>
      <c r="J776" s="16"/>
      <c r="K776" s="16"/>
      <c r="L776" s="17"/>
    </row>
    <row r="777" spans="1:12" s="14" customFormat="1" ht="12.75">
      <c r="A777" s="15"/>
      <c r="B777" s="15"/>
      <c r="C777" s="15"/>
      <c r="D777" s="15"/>
      <c r="J777" s="16"/>
      <c r="K777" s="16"/>
      <c r="L777" s="17"/>
    </row>
    <row r="778" spans="1:12" s="14" customFormat="1" ht="12.75">
      <c r="A778" s="15"/>
      <c r="B778" s="15"/>
      <c r="C778" s="15"/>
      <c r="D778" s="15"/>
      <c r="J778" s="16"/>
      <c r="K778" s="16"/>
      <c r="L778" s="17"/>
    </row>
    <row r="779" spans="1:12" s="14" customFormat="1" ht="12.75">
      <c r="A779" s="15"/>
      <c r="B779" s="15"/>
      <c r="C779" s="15"/>
      <c r="D779" s="15"/>
      <c r="J779" s="16"/>
      <c r="K779" s="16"/>
      <c r="L779" s="17"/>
    </row>
    <row r="780" spans="1:12" s="14" customFormat="1" ht="12.75">
      <c r="A780" s="15"/>
      <c r="B780" s="15"/>
      <c r="C780" s="15"/>
      <c r="D780" s="15"/>
      <c r="J780" s="16"/>
      <c r="K780" s="16"/>
      <c r="L780" s="17"/>
    </row>
    <row r="781" spans="1:12" s="14" customFormat="1" ht="12.75">
      <c r="A781" s="15"/>
      <c r="B781" s="15"/>
      <c r="C781" s="15"/>
      <c r="D781" s="15"/>
      <c r="J781" s="16"/>
      <c r="K781" s="16"/>
      <c r="L781" s="17"/>
    </row>
    <row r="782" spans="1:12" s="14" customFormat="1" ht="12.75">
      <c r="A782" s="15"/>
      <c r="B782" s="15"/>
      <c r="C782" s="15"/>
      <c r="D782" s="15"/>
      <c r="J782" s="16"/>
      <c r="K782" s="16"/>
      <c r="L782" s="17"/>
    </row>
    <row r="783" spans="1:12" s="14" customFormat="1" ht="12.75">
      <c r="A783" s="15"/>
      <c r="B783" s="15"/>
      <c r="C783" s="15"/>
      <c r="D783" s="15"/>
      <c r="J783" s="16"/>
      <c r="K783" s="16"/>
      <c r="L783" s="17"/>
    </row>
    <row r="784" spans="1:12" s="14" customFormat="1" ht="12.75">
      <c r="A784" s="15"/>
      <c r="B784" s="15"/>
      <c r="C784" s="15"/>
      <c r="D784" s="15"/>
      <c r="J784" s="16"/>
      <c r="K784" s="16"/>
      <c r="L784" s="17"/>
    </row>
    <row r="785" spans="1:12" s="14" customFormat="1" ht="12.75">
      <c r="A785" s="15"/>
      <c r="B785" s="15"/>
      <c r="C785" s="15"/>
      <c r="D785" s="15"/>
      <c r="J785" s="16"/>
      <c r="K785" s="16"/>
      <c r="L785" s="17"/>
    </row>
    <row r="786" spans="1:12" s="14" customFormat="1" ht="12.75">
      <c r="A786" s="15"/>
      <c r="B786" s="15"/>
      <c r="C786" s="15"/>
      <c r="D786" s="15"/>
      <c r="J786" s="16"/>
      <c r="K786" s="16"/>
      <c r="L786" s="17"/>
    </row>
    <row r="787" spans="1:12" s="14" customFormat="1" ht="12.75">
      <c r="A787" s="15"/>
      <c r="B787" s="15"/>
      <c r="C787" s="15"/>
      <c r="D787" s="15"/>
      <c r="J787" s="16"/>
      <c r="K787" s="16"/>
      <c r="L787" s="17"/>
    </row>
    <row r="788" spans="1:12" s="14" customFormat="1" ht="12.75">
      <c r="A788" s="15"/>
      <c r="B788" s="15"/>
      <c r="C788" s="15"/>
      <c r="D788" s="15"/>
      <c r="J788" s="16"/>
      <c r="K788" s="16"/>
      <c r="L788" s="17"/>
    </row>
    <row r="789" spans="1:12" s="14" customFormat="1" ht="12.75">
      <c r="A789" s="15"/>
      <c r="B789" s="15"/>
      <c r="C789" s="15"/>
      <c r="D789" s="15"/>
      <c r="J789" s="16"/>
      <c r="K789" s="16"/>
      <c r="L789" s="17"/>
    </row>
    <row r="790" spans="1:12" s="14" customFormat="1" ht="12.75">
      <c r="A790" s="15"/>
      <c r="B790" s="15"/>
      <c r="C790" s="15"/>
      <c r="D790" s="15"/>
      <c r="J790" s="16"/>
      <c r="K790" s="16"/>
      <c r="L790" s="17"/>
    </row>
    <row r="791" spans="1:12" s="14" customFormat="1" ht="12.75">
      <c r="A791" s="15"/>
      <c r="B791" s="15"/>
      <c r="C791" s="15"/>
      <c r="D791" s="15"/>
      <c r="J791" s="16"/>
      <c r="K791" s="16"/>
      <c r="L791" s="17"/>
    </row>
    <row r="792" spans="1:12" s="14" customFormat="1" ht="12.75">
      <c r="A792" s="15"/>
      <c r="B792" s="15"/>
      <c r="C792" s="15"/>
      <c r="D792" s="15"/>
      <c r="J792" s="16"/>
      <c r="K792" s="16"/>
      <c r="L792" s="17"/>
    </row>
    <row r="793" spans="1:12" s="14" customFormat="1" ht="12.75">
      <c r="A793" s="15"/>
      <c r="B793" s="15"/>
      <c r="C793" s="15"/>
      <c r="D793" s="15"/>
      <c r="J793" s="16"/>
      <c r="K793" s="16"/>
      <c r="L793" s="17"/>
    </row>
    <row r="794" spans="1:12" s="14" customFormat="1" ht="12.75">
      <c r="A794" s="15"/>
      <c r="B794" s="15"/>
      <c r="C794" s="15"/>
      <c r="D794" s="15"/>
      <c r="J794" s="16"/>
      <c r="K794" s="16"/>
      <c r="L794" s="17"/>
    </row>
    <row r="795" spans="1:12" s="14" customFormat="1" ht="12.75">
      <c r="A795" s="15"/>
      <c r="B795" s="15"/>
      <c r="C795" s="15"/>
      <c r="D795" s="15"/>
      <c r="J795" s="16"/>
      <c r="K795" s="16"/>
      <c r="L795" s="17"/>
    </row>
    <row r="796" spans="1:12" s="14" customFormat="1" ht="12.75">
      <c r="A796" s="15"/>
      <c r="B796" s="15"/>
      <c r="C796" s="15"/>
      <c r="D796" s="15"/>
      <c r="J796" s="16"/>
      <c r="K796" s="16"/>
      <c r="L796" s="17"/>
    </row>
    <row r="797" spans="1:12" s="14" customFormat="1" ht="12.75">
      <c r="A797" s="15"/>
      <c r="B797" s="15"/>
      <c r="C797" s="15"/>
      <c r="D797" s="15"/>
      <c r="J797" s="16"/>
      <c r="K797" s="16"/>
      <c r="L797" s="17"/>
    </row>
    <row r="798" spans="1:12" s="14" customFormat="1" ht="12.75">
      <c r="A798" s="15"/>
      <c r="B798" s="15"/>
      <c r="C798" s="15"/>
      <c r="D798" s="15"/>
      <c r="J798" s="16"/>
      <c r="K798" s="16"/>
      <c r="L798" s="17"/>
    </row>
    <row r="799" spans="1:12" s="14" customFormat="1" ht="12.75">
      <c r="A799" s="15"/>
      <c r="B799" s="15"/>
      <c r="C799" s="15"/>
      <c r="D799" s="15"/>
      <c r="J799" s="16"/>
      <c r="K799" s="16"/>
      <c r="L799" s="17"/>
    </row>
    <row r="800" spans="1:12" s="14" customFormat="1" ht="12.75">
      <c r="A800" s="15"/>
      <c r="B800" s="15"/>
      <c r="C800" s="15"/>
      <c r="D800" s="15"/>
      <c r="J800" s="16"/>
      <c r="K800" s="16"/>
      <c r="L800" s="17"/>
    </row>
    <row r="801" spans="1:12" s="14" customFormat="1" ht="12.75">
      <c r="A801" s="15"/>
      <c r="B801" s="15"/>
      <c r="C801" s="15"/>
      <c r="D801" s="15"/>
      <c r="J801" s="16"/>
      <c r="K801" s="16"/>
      <c r="L801" s="17"/>
    </row>
    <row r="802" spans="1:12" s="14" customFormat="1" ht="12.75">
      <c r="A802" s="15"/>
      <c r="B802" s="15"/>
      <c r="C802" s="15"/>
      <c r="D802" s="15"/>
      <c r="J802" s="16"/>
      <c r="K802" s="16"/>
      <c r="L802" s="17"/>
    </row>
    <row r="803" spans="1:12" s="14" customFormat="1" ht="12.75">
      <c r="A803" s="15"/>
      <c r="B803" s="15"/>
      <c r="C803" s="15"/>
      <c r="D803" s="15"/>
      <c r="J803" s="16"/>
      <c r="K803" s="16"/>
      <c r="L803" s="17"/>
    </row>
    <row r="804" spans="1:12" s="14" customFormat="1" ht="12.75">
      <c r="A804" s="15"/>
      <c r="B804" s="15"/>
      <c r="C804" s="15"/>
      <c r="D804" s="15"/>
      <c r="J804" s="16"/>
      <c r="K804" s="16"/>
      <c r="L804" s="17"/>
    </row>
    <row r="805" spans="1:12" s="14" customFormat="1" ht="12.75">
      <c r="A805" s="15"/>
      <c r="B805" s="15"/>
      <c r="C805" s="15"/>
      <c r="D805" s="15"/>
      <c r="J805" s="16"/>
      <c r="K805" s="16"/>
      <c r="L805" s="17"/>
    </row>
    <row r="806" spans="1:12" s="14" customFormat="1" ht="12.75">
      <c r="A806" s="15"/>
      <c r="B806" s="15"/>
      <c r="C806" s="15"/>
      <c r="D806" s="15"/>
      <c r="J806" s="16"/>
      <c r="K806" s="16"/>
      <c r="L806" s="17"/>
    </row>
    <row r="807" spans="1:12" s="14" customFormat="1" ht="12.75">
      <c r="A807" s="15"/>
      <c r="B807" s="15"/>
      <c r="C807" s="15"/>
      <c r="D807" s="15"/>
      <c r="J807" s="16"/>
      <c r="K807" s="16"/>
      <c r="L807" s="17"/>
    </row>
    <row r="808" spans="1:12" s="14" customFormat="1" ht="12.75">
      <c r="A808" s="15"/>
      <c r="B808" s="15"/>
      <c r="C808" s="15"/>
      <c r="D808" s="15"/>
      <c r="J808" s="16"/>
      <c r="K808" s="16"/>
      <c r="L808" s="17"/>
    </row>
    <row r="809" spans="1:12" s="14" customFormat="1" ht="12.75">
      <c r="A809" s="15"/>
      <c r="B809" s="15"/>
      <c r="C809" s="15"/>
      <c r="D809" s="15"/>
      <c r="J809" s="16"/>
      <c r="K809" s="16"/>
      <c r="L809" s="17"/>
    </row>
    <row r="810" spans="1:12" s="14" customFormat="1" ht="12.75">
      <c r="A810" s="15"/>
      <c r="B810" s="15"/>
      <c r="C810" s="15"/>
      <c r="D810" s="15"/>
      <c r="J810" s="16"/>
      <c r="K810" s="16"/>
      <c r="L810" s="17"/>
    </row>
    <row r="811" spans="1:12" s="14" customFormat="1" ht="12.75">
      <c r="A811" s="15"/>
      <c r="B811" s="15"/>
      <c r="C811" s="15"/>
      <c r="D811" s="15"/>
      <c r="J811" s="16"/>
      <c r="K811" s="16"/>
      <c r="L811" s="17"/>
    </row>
    <row r="812" spans="1:12" s="14" customFormat="1" ht="12.75">
      <c r="A812" s="15"/>
      <c r="B812" s="15"/>
      <c r="C812" s="15"/>
      <c r="D812" s="15"/>
      <c r="J812" s="16"/>
      <c r="K812" s="16"/>
      <c r="L812" s="17"/>
    </row>
    <row r="813" spans="1:12" s="14" customFormat="1" ht="12.75">
      <c r="A813" s="15"/>
      <c r="B813" s="15"/>
      <c r="C813" s="15"/>
      <c r="D813" s="15"/>
      <c r="J813" s="16"/>
      <c r="K813" s="16"/>
      <c r="L813" s="17"/>
    </row>
    <row r="814" spans="1:12" s="14" customFormat="1" ht="12.75">
      <c r="A814" s="15"/>
      <c r="B814" s="15"/>
      <c r="C814" s="15"/>
      <c r="D814" s="15"/>
      <c r="J814" s="16"/>
      <c r="K814" s="16"/>
      <c r="L814" s="17"/>
    </row>
    <row r="815" spans="1:12" s="14" customFormat="1" ht="12.75">
      <c r="A815" s="15"/>
      <c r="B815" s="15"/>
      <c r="C815" s="15"/>
      <c r="D815" s="15"/>
      <c r="J815" s="16"/>
      <c r="K815" s="16"/>
      <c r="L815" s="17"/>
    </row>
    <row r="816" spans="1:12" s="14" customFormat="1" ht="12.75">
      <c r="A816" s="15"/>
      <c r="B816" s="15"/>
      <c r="C816" s="15"/>
      <c r="D816" s="15"/>
      <c r="J816" s="16"/>
      <c r="K816" s="16"/>
      <c r="L816" s="17"/>
    </row>
    <row r="817" spans="1:12" s="14" customFormat="1" ht="12.75">
      <c r="A817" s="15"/>
      <c r="B817" s="15"/>
      <c r="C817" s="15"/>
      <c r="D817" s="15"/>
      <c r="J817" s="16"/>
      <c r="K817" s="16"/>
      <c r="L817" s="17"/>
    </row>
    <row r="818" spans="1:12" s="14" customFormat="1" ht="12.75">
      <c r="A818" s="15"/>
      <c r="B818" s="15"/>
      <c r="C818" s="15"/>
      <c r="D818" s="15"/>
      <c r="J818" s="16"/>
      <c r="K818" s="16"/>
      <c r="L818" s="17"/>
    </row>
    <row r="819" spans="1:12" s="14" customFormat="1" ht="12.75">
      <c r="A819" s="15"/>
      <c r="B819" s="15"/>
      <c r="C819" s="15"/>
      <c r="D819" s="15"/>
      <c r="J819" s="16"/>
      <c r="K819" s="16"/>
      <c r="L819" s="17"/>
    </row>
    <row r="820" spans="1:12" s="14" customFormat="1" ht="12.75">
      <c r="A820" s="15"/>
      <c r="B820" s="15"/>
      <c r="C820" s="15"/>
      <c r="D820" s="15"/>
      <c r="J820" s="16"/>
      <c r="K820" s="16"/>
      <c r="L820" s="17"/>
    </row>
    <row r="821" spans="1:12" s="14" customFormat="1" ht="12.75">
      <c r="A821" s="15"/>
      <c r="B821" s="15"/>
      <c r="C821" s="15"/>
      <c r="D821" s="15"/>
      <c r="J821" s="16"/>
      <c r="K821" s="16"/>
      <c r="L821" s="17"/>
    </row>
    <row r="822" spans="1:12" s="14" customFormat="1" ht="12.75">
      <c r="A822" s="15"/>
      <c r="B822" s="15"/>
      <c r="C822" s="15"/>
      <c r="D822" s="15"/>
      <c r="J822" s="16"/>
      <c r="K822" s="16"/>
      <c r="L822" s="17"/>
    </row>
    <row r="823" spans="1:12" s="14" customFormat="1" ht="12.75">
      <c r="A823" s="15"/>
      <c r="B823" s="15"/>
      <c r="C823" s="15"/>
      <c r="D823" s="15"/>
      <c r="J823" s="16"/>
      <c r="K823" s="16"/>
      <c r="L823" s="17"/>
    </row>
    <row r="824" spans="1:12" s="14" customFormat="1" ht="12.75">
      <c r="A824" s="15"/>
      <c r="B824" s="15"/>
      <c r="C824" s="15"/>
      <c r="D824" s="15"/>
      <c r="J824" s="16"/>
      <c r="K824" s="16"/>
      <c r="L824" s="17"/>
    </row>
    <row r="825" spans="1:12" s="14" customFormat="1" ht="12.75">
      <c r="A825" s="15"/>
      <c r="B825" s="15"/>
      <c r="C825" s="15"/>
      <c r="D825" s="15"/>
      <c r="J825" s="16"/>
      <c r="K825" s="16"/>
      <c r="L825" s="17"/>
    </row>
    <row r="826" spans="1:12" s="14" customFormat="1" ht="12.75">
      <c r="A826" s="15"/>
      <c r="B826" s="15"/>
      <c r="C826" s="15"/>
      <c r="D826" s="15"/>
      <c r="J826" s="16"/>
      <c r="K826" s="16"/>
      <c r="L826" s="17"/>
    </row>
    <row r="827" spans="1:12" s="14" customFormat="1" ht="12.75">
      <c r="A827" s="15"/>
      <c r="B827" s="15"/>
      <c r="C827" s="15"/>
      <c r="D827" s="15"/>
      <c r="J827" s="16"/>
      <c r="K827" s="16"/>
      <c r="L827" s="17"/>
    </row>
    <row r="828" spans="1:12" s="14" customFormat="1" ht="12.75">
      <c r="A828" s="15"/>
      <c r="B828" s="15"/>
      <c r="C828" s="15"/>
      <c r="D828" s="15"/>
      <c r="J828" s="16"/>
      <c r="K828" s="16"/>
      <c r="L828" s="17"/>
    </row>
    <row r="829" spans="1:12" s="14" customFormat="1" ht="12.75">
      <c r="A829" s="15"/>
      <c r="B829" s="15"/>
      <c r="C829" s="15"/>
      <c r="D829" s="15"/>
      <c r="J829" s="16"/>
      <c r="K829" s="16"/>
      <c r="L829" s="17"/>
    </row>
    <row r="830" spans="1:12" s="14" customFormat="1" ht="12.75">
      <c r="A830" s="15"/>
      <c r="B830" s="15"/>
      <c r="C830" s="15"/>
      <c r="D830" s="15"/>
      <c r="J830" s="16"/>
      <c r="K830" s="16"/>
      <c r="L830" s="17"/>
    </row>
    <row r="831" spans="1:12" s="14" customFormat="1" ht="12.75">
      <c r="A831" s="15"/>
      <c r="B831" s="15"/>
      <c r="C831" s="15"/>
      <c r="D831" s="15"/>
      <c r="J831" s="16"/>
      <c r="K831" s="16"/>
      <c r="L831" s="17"/>
    </row>
    <row r="832" spans="1:12" s="14" customFormat="1" ht="12.75">
      <c r="A832" s="15"/>
      <c r="B832" s="15"/>
      <c r="C832" s="15"/>
      <c r="D832" s="15"/>
      <c r="J832" s="16"/>
      <c r="K832" s="16"/>
      <c r="L832" s="17"/>
    </row>
    <row r="833" spans="1:12" s="14" customFormat="1" ht="12.75">
      <c r="A833" s="15"/>
      <c r="B833" s="15"/>
      <c r="C833" s="15"/>
      <c r="D833" s="15"/>
      <c r="J833" s="16"/>
      <c r="K833" s="16"/>
      <c r="L833" s="17"/>
    </row>
    <row r="834" spans="1:12" s="14" customFormat="1" ht="12.75">
      <c r="A834" s="15"/>
      <c r="B834" s="15"/>
      <c r="C834" s="15"/>
      <c r="D834" s="15"/>
      <c r="J834" s="16"/>
      <c r="K834" s="16"/>
      <c r="L834" s="17"/>
    </row>
    <row r="835" spans="1:12" s="14" customFormat="1" ht="12.75">
      <c r="A835" s="15"/>
      <c r="B835" s="15"/>
      <c r="C835" s="15"/>
      <c r="D835" s="15"/>
      <c r="J835" s="16"/>
      <c r="K835" s="16"/>
      <c r="L835" s="17"/>
    </row>
    <row r="836" spans="1:12" s="14" customFormat="1" ht="12.75">
      <c r="A836" s="15"/>
      <c r="B836" s="15"/>
      <c r="C836" s="15"/>
      <c r="D836" s="15"/>
      <c r="J836" s="16"/>
      <c r="K836" s="16"/>
      <c r="L836" s="17"/>
    </row>
    <row r="837" spans="1:12" s="14" customFormat="1" ht="12.75">
      <c r="A837" s="15"/>
      <c r="B837" s="15"/>
      <c r="C837" s="15"/>
      <c r="D837" s="15"/>
      <c r="J837" s="16"/>
      <c r="K837" s="16"/>
      <c r="L837" s="17"/>
    </row>
    <row r="838" spans="1:12" s="14" customFormat="1" ht="12.75">
      <c r="A838" s="15"/>
      <c r="B838" s="15"/>
      <c r="C838" s="15"/>
      <c r="D838" s="15"/>
      <c r="J838" s="16"/>
      <c r="K838" s="16"/>
      <c r="L838" s="17"/>
    </row>
    <row r="839" spans="1:12" s="14" customFormat="1" ht="12.75">
      <c r="A839" s="15"/>
      <c r="B839" s="15"/>
      <c r="C839" s="15"/>
      <c r="D839" s="15"/>
      <c r="J839" s="16"/>
      <c r="K839" s="16"/>
      <c r="L839" s="17"/>
    </row>
    <row r="840" spans="1:12" s="14" customFormat="1" ht="12.75">
      <c r="A840" s="15"/>
      <c r="B840" s="15"/>
      <c r="C840" s="15"/>
      <c r="D840" s="15"/>
      <c r="J840" s="16"/>
      <c r="K840" s="16"/>
      <c r="L840" s="17"/>
    </row>
    <row r="841" spans="1:12" s="14" customFormat="1" ht="12.75">
      <c r="A841" s="15"/>
      <c r="B841" s="15"/>
      <c r="C841" s="15"/>
      <c r="D841" s="15"/>
      <c r="J841" s="16"/>
      <c r="K841" s="16"/>
      <c r="L841" s="17"/>
    </row>
    <row r="842" spans="1:12" s="14" customFormat="1" ht="12.75">
      <c r="A842" s="15"/>
      <c r="B842" s="15"/>
      <c r="C842" s="15"/>
      <c r="D842" s="15"/>
      <c r="J842" s="16"/>
      <c r="K842" s="16"/>
      <c r="L842" s="17"/>
    </row>
    <row r="843" spans="1:12" s="14" customFormat="1" ht="12.75">
      <c r="A843" s="15"/>
      <c r="B843" s="15"/>
      <c r="C843" s="15"/>
      <c r="D843" s="15"/>
      <c r="J843" s="16"/>
      <c r="K843" s="16"/>
      <c r="L843" s="17"/>
    </row>
    <row r="844" spans="1:12" s="14" customFormat="1" ht="12.75">
      <c r="A844" s="15"/>
      <c r="B844" s="15"/>
      <c r="C844" s="15"/>
      <c r="D844" s="15"/>
      <c r="J844" s="16"/>
      <c r="K844" s="16"/>
      <c r="L844" s="17"/>
    </row>
    <row r="845" spans="1:12" s="14" customFormat="1" ht="12.75">
      <c r="A845" s="15"/>
      <c r="B845" s="15"/>
      <c r="C845" s="15"/>
      <c r="D845" s="15"/>
      <c r="J845" s="16"/>
      <c r="K845" s="16"/>
      <c r="L845" s="17"/>
    </row>
    <row r="846" spans="1:12" s="14" customFormat="1" ht="12.75">
      <c r="A846" s="15"/>
      <c r="B846" s="15"/>
      <c r="C846" s="15"/>
      <c r="D846" s="15"/>
      <c r="J846" s="16"/>
      <c r="K846" s="16"/>
      <c r="L846" s="17"/>
    </row>
    <row r="847" spans="1:12" s="14" customFormat="1" ht="12.75">
      <c r="A847" s="15"/>
      <c r="B847" s="15"/>
      <c r="C847" s="15"/>
      <c r="D847" s="15"/>
      <c r="J847" s="16"/>
      <c r="K847" s="16"/>
      <c r="L847" s="17"/>
    </row>
    <row r="848" spans="1:12" s="14" customFormat="1" ht="12.75">
      <c r="A848" s="15"/>
      <c r="B848" s="15"/>
      <c r="C848" s="15"/>
      <c r="D848" s="15"/>
      <c r="J848" s="16"/>
      <c r="K848" s="16"/>
      <c r="L848" s="17"/>
    </row>
    <row r="849" spans="1:12" s="14" customFormat="1" ht="12.75">
      <c r="A849" s="15"/>
      <c r="B849" s="15"/>
      <c r="C849" s="15"/>
      <c r="D849" s="15"/>
      <c r="J849" s="16"/>
      <c r="K849" s="16"/>
      <c r="L849" s="17"/>
    </row>
    <row r="850" spans="1:12" s="14" customFormat="1" ht="12.75">
      <c r="A850" s="15"/>
      <c r="B850" s="15"/>
      <c r="C850" s="15"/>
      <c r="D850" s="15"/>
      <c r="J850" s="16"/>
      <c r="K850" s="16"/>
      <c r="L850" s="17"/>
    </row>
    <row r="851" spans="1:12" s="14" customFormat="1" ht="12.75">
      <c r="A851" s="15"/>
      <c r="B851" s="15"/>
      <c r="C851" s="15"/>
      <c r="D851" s="15"/>
      <c r="J851" s="16"/>
      <c r="K851" s="16"/>
      <c r="L851" s="17"/>
    </row>
    <row r="852" spans="1:12" s="14" customFormat="1" ht="12.75">
      <c r="A852" s="15"/>
      <c r="B852" s="15"/>
      <c r="C852" s="15"/>
      <c r="D852" s="15"/>
      <c r="J852" s="16"/>
      <c r="K852" s="16"/>
      <c r="L852" s="17"/>
    </row>
    <row r="853" spans="1:12" s="14" customFormat="1" ht="12.75">
      <c r="A853" s="15"/>
      <c r="B853" s="15"/>
      <c r="C853" s="15"/>
      <c r="D853" s="15"/>
      <c r="J853" s="16"/>
      <c r="K853" s="16"/>
      <c r="L853" s="17"/>
    </row>
    <row r="854" spans="1:12" s="14" customFormat="1" ht="12.75">
      <c r="A854" s="15"/>
      <c r="B854" s="15"/>
      <c r="C854" s="15"/>
      <c r="D854" s="15"/>
      <c r="J854" s="16"/>
      <c r="K854" s="16"/>
      <c r="L854" s="17"/>
    </row>
    <row r="855" spans="1:12" s="14" customFormat="1" ht="12.75">
      <c r="A855" s="15"/>
      <c r="B855" s="15"/>
      <c r="C855" s="15"/>
      <c r="D855" s="15"/>
      <c r="J855" s="16"/>
      <c r="K855" s="16"/>
      <c r="L855" s="17"/>
    </row>
    <row r="856" spans="1:12" s="14" customFormat="1" ht="12.75">
      <c r="A856" s="15"/>
      <c r="B856" s="15"/>
      <c r="C856" s="15"/>
      <c r="D856" s="15"/>
      <c r="J856" s="16"/>
      <c r="K856" s="16"/>
      <c r="L856" s="17"/>
    </row>
    <row r="857" spans="1:12" s="14" customFormat="1" ht="12.75">
      <c r="A857" s="15"/>
      <c r="B857" s="15"/>
      <c r="C857" s="15"/>
      <c r="D857" s="15"/>
      <c r="J857" s="16"/>
      <c r="K857" s="16"/>
      <c r="L857" s="17"/>
    </row>
    <row r="858" spans="1:12" s="14" customFormat="1" ht="12.75">
      <c r="A858" s="15"/>
      <c r="B858" s="15"/>
      <c r="C858" s="15"/>
      <c r="D858" s="15"/>
      <c r="J858" s="16"/>
      <c r="K858" s="16"/>
      <c r="L858" s="17"/>
    </row>
    <row r="859" spans="1:12" s="14" customFormat="1" ht="12.75">
      <c r="A859" s="15"/>
      <c r="B859" s="15"/>
      <c r="C859" s="15"/>
      <c r="D859" s="15"/>
      <c r="J859" s="16"/>
      <c r="K859" s="16"/>
      <c r="L859" s="17"/>
    </row>
    <row r="860" spans="1:12" s="14" customFormat="1" ht="12.75">
      <c r="A860" s="15"/>
      <c r="B860" s="15"/>
      <c r="C860" s="15"/>
      <c r="D860" s="15"/>
      <c r="J860" s="16"/>
      <c r="K860" s="16"/>
      <c r="L860" s="17"/>
    </row>
    <row r="861" spans="1:12" s="14" customFormat="1" ht="12.75">
      <c r="A861" s="15"/>
      <c r="B861" s="15"/>
      <c r="C861" s="15"/>
      <c r="D861" s="15"/>
      <c r="J861" s="16"/>
      <c r="K861" s="16"/>
      <c r="L861" s="17"/>
    </row>
    <row r="862" spans="1:12" s="14" customFormat="1" ht="12.75">
      <c r="A862" s="15"/>
      <c r="B862" s="15"/>
      <c r="C862" s="15"/>
      <c r="D862" s="15"/>
      <c r="J862" s="16"/>
      <c r="K862" s="16"/>
      <c r="L862" s="17"/>
    </row>
    <row r="863" spans="1:12" s="14" customFormat="1" ht="12.75">
      <c r="A863" s="15"/>
      <c r="B863" s="15"/>
      <c r="C863" s="15"/>
      <c r="D863" s="15"/>
      <c r="J863" s="16"/>
      <c r="K863" s="16"/>
      <c r="L863" s="17"/>
    </row>
    <row r="864" spans="1:12" s="14" customFormat="1" ht="12.75">
      <c r="A864" s="15"/>
      <c r="B864" s="15"/>
      <c r="C864" s="15"/>
      <c r="D864" s="15"/>
      <c r="J864" s="16"/>
      <c r="K864" s="16"/>
      <c r="L864" s="17"/>
    </row>
    <row r="865" spans="1:12" s="14" customFormat="1" ht="12.75">
      <c r="A865" s="15"/>
      <c r="B865" s="15"/>
      <c r="C865" s="15"/>
      <c r="D865" s="15"/>
      <c r="J865" s="16"/>
      <c r="K865" s="16"/>
      <c r="L865" s="17"/>
    </row>
    <row r="866" spans="1:12" s="14" customFormat="1" ht="12.75">
      <c r="A866" s="15"/>
      <c r="B866" s="15"/>
      <c r="C866" s="15"/>
      <c r="D866" s="15"/>
      <c r="J866" s="16"/>
      <c r="K866" s="16"/>
      <c r="L866" s="17"/>
    </row>
    <row r="867" spans="1:12" s="14" customFormat="1" ht="12.75">
      <c r="A867" s="15"/>
      <c r="B867" s="15"/>
      <c r="C867" s="15"/>
      <c r="D867" s="15"/>
      <c r="J867" s="16"/>
      <c r="K867" s="16"/>
      <c r="L867" s="17"/>
    </row>
    <row r="868" spans="1:12" s="14" customFormat="1" ht="12.75">
      <c r="A868" s="15"/>
      <c r="B868" s="15"/>
      <c r="C868" s="15"/>
      <c r="D868" s="15"/>
      <c r="J868" s="16"/>
      <c r="K868" s="16"/>
      <c r="L868" s="17"/>
    </row>
    <row r="869" spans="1:12" s="14" customFormat="1" ht="12.75">
      <c r="A869" s="15"/>
      <c r="B869" s="15"/>
      <c r="C869" s="15"/>
      <c r="D869" s="15"/>
      <c r="J869" s="16"/>
      <c r="K869" s="16"/>
      <c r="L869" s="17"/>
    </row>
    <row r="870" spans="1:12" s="14" customFormat="1" ht="12.75">
      <c r="A870" s="15"/>
      <c r="B870" s="15"/>
      <c r="C870" s="15"/>
      <c r="D870" s="15"/>
      <c r="J870" s="16"/>
      <c r="K870" s="16"/>
      <c r="L870" s="17"/>
    </row>
    <row r="871" spans="1:12" s="14" customFormat="1" ht="12.75">
      <c r="A871" s="15"/>
      <c r="B871" s="15"/>
      <c r="C871" s="15"/>
      <c r="D871" s="15"/>
      <c r="J871" s="16"/>
      <c r="K871" s="16"/>
      <c r="L871" s="17"/>
    </row>
    <row r="872" spans="1:12" s="14" customFormat="1" ht="12.75">
      <c r="A872" s="15"/>
      <c r="B872" s="15"/>
      <c r="C872" s="15"/>
      <c r="D872" s="15"/>
      <c r="J872" s="16"/>
      <c r="K872" s="16"/>
      <c r="L872" s="17"/>
    </row>
    <row r="873" spans="1:12" s="14" customFormat="1" ht="12.75">
      <c r="A873" s="15"/>
      <c r="B873" s="15"/>
      <c r="C873" s="15"/>
      <c r="D873" s="15"/>
      <c r="J873" s="16"/>
      <c r="K873" s="16"/>
      <c r="L873" s="17"/>
    </row>
    <row r="874" spans="1:12" s="14" customFormat="1" ht="12.75">
      <c r="A874" s="15"/>
      <c r="B874" s="15"/>
      <c r="C874" s="15"/>
      <c r="D874" s="15"/>
      <c r="J874" s="16"/>
      <c r="K874" s="16"/>
      <c r="L874" s="17"/>
    </row>
    <row r="875" spans="1:12" s="14" customFormat="1" ht="12.75">
      <c r="A875" s="15"/>
      <c r="B875" s="15"/>
      <c r="C875" s="15"/>
      <c r="D875" s="15"/>
      <c r="J875" s="16"/>
      <c r="K875" s="16"/>
      <c r="L875" s="17"/>
    </row>
    <row r="876" spans="1:12" s="14" customFormat="1" ht="12.75">
      <c r="A876" s="15"/>
      <c r="B876" s="15"/>
      <c r="C876" s="15"/>
      <c r="D876" s="15"/>
      <c r="J876" s="16"/>
      <c r="K876" s="16"/>
      <c r="L876" s="17"/>
    </row>
    <row r="877" spans="1:12" s="14" customFormat="1" ht="12.75">
      <c r="A877" s="15"/>
      <c r="B877" s="15"/>
      <c r="C877" s="15"/>
      <c r="D877" s="15"/>
      <c r="J877" s="16"/>
      <c r="K877" s="16"/>
      <c r="L877" s="17"/>
    </row>
    <row r="878" spans="1:12" s="14" customFormat="1" ht="12.75">
      <c r="A878" s="15"/>
      <c r="B878" s="15"/>
      <c r="C878" s="15"/>
      <c r="D878" s="15"/>
      <c r="J878" s="16"/>
      <c r="K878" s="16"/>
      <c r="L878" s="17"/>
    </row>
    <row r="879" spans="1:12" s="14" customFormat="1" ht="12.75">
      <c r="A879" s="15"/>
      <c r="B879" s="15"/>
      <c r="C879" s="15"/>
      <c r="D879" s="15"/>
      <c r="J879" s="16"/>
      <c r="K879" s="16"/>
      <c r="L879" s="17"/>
    </row>
    <row r="880" spans="1:12" s="14" customFormat="1" ht="12.75">
      <c r="A880" s="15"/>
      <c r="B880" s="15"/>
      <c r="C880" s="15"/>
      <c r="D880" s="15"/>
      <c r="J880" s="16"/>
      <c r="K880" s="16"/>
      <c r="L880" s="17"/>
    </row>
    <row r="881" spans="1:12" s="14" customFormat="1" ht="12.75">
      <c r="A881" s="15"/>
      <c r="B881" s="15"/>
      <c r="C881" s="15"/>
      <c r="D881" s="15"/>
      <c r="J881" s="16"/>
      <c r="K881" s="16"/>
      <c r="L881" s="17"/>
    </row>
    <row r="882" spans="1:12" s="14" customFormat="1" ht="12.75">
      <c r="A882" s="15"/>
      <c r="B882" s="15"/>
      <c r="C882" s="15"/>
      <c r="D882" s="15"/>
      <c r="J882" s="16"/>
      <c r="K882" s="16"/>
      <c r="L882" s="17"/>
    </row>
    <row r="883" spans="1:12" s="14" customFormat="1" ht="12.75">
      <c r="A883" s="15"/>
      <c r="B883" s="15"/>
      <c r="C883" s="15"/>
      <c r="D883" s="15"/>
      <c r="J883" s="16"/>
      <c r="K883" s="16"/>
      <c r="L883" s="17"/>
    </row>
    <row r="884" spans="1:12" s="14" customFormat="1" ht="12.75">
      <c r="A884" s="15"/>
      <c r="B884" s="15"/>
      <c r="C884" s="15"/>
      <c r="D884" s="15"/>
      <c r="J884" s="16"/>
      <c r="K884" s="16"/>
      <c r="L884" s="17"/>
    </row>
    <row r="885" spans="1:12" s="14" customFormat="1" ht="12.75">
      <c r="A885" s="15"/>
      <c r="B885" s="15"/>
      <c r="C885" s="15"/>
      <c r="D885" s="15"/>
      <c r="J885" s="16"/>
      <c r="K885" s="16"/>
      <c r="L885" s="17"/>
    </row>
    <row r="886" spans="1:12" s="14" customFormat="1" ht="12.75">
      <c r="A886" s="15"/>
      <c r="B886" s="15"/>
      <c r="C886" s="15"/>
      <c r="D886" s="15"/>
      <c r="J886" s="16"/>
      <c r="K886" s="16"/>
      <c r="L886" s="17"/>
    </row>
    <row r="887" spans="1:12" s="14" customFormat="1" ht="12.75">
      <c r="A887" s="15"/>
      <c r="B887" s="15"/>
      <c r="C887" s="15"/>
      <c r="D887" s="15"/>
      <c r="J887" s="16"/>
      <c r="K887" s="16"/>
      <c r="L887" s="17"/>
    </row>
    <row r="888" spans="1:12" s="14" customFormat="1" ht="12.75">
      <c r="A888" s="15"/>
      <c r="B888" s="15"/>
      <c r="C888" s="15"/>
      <c r="D888" s="15"/>
      <c r="J888" s="16"/>
      <c r="K888" s="16"/>
      <c r="L888" s="17"/>
    </row>
    <row r="889" spans="1:12" s="14" customFormat="1" ht="12.75">
      <c r="A889" s="15"/>
      <c r="B889" s="15"/>
      <c r="C889" s="15"/>
      <c r="D889" s="15"/>
      <c r="J889" s="16"/>
      <c r="K889" s="16"/>
      <c r="L889" s="17"/>
    </row>
    <row r="890" spans="1:12" s="14" customFormat="1" ht="12.75">
      <c r="A890" s="15"/>
      <c r="B890" s="15"/>
      <c r="C890" s="15"/>
      <c r="D890" s="15"/>
      <c r="J890" s="16"/>
      <c r="K890" s="16"/>
      <c r="L890" s="17"/>
    </row>
    <row r="891" spans="1:12" s="14" customFormat="1" ht="12.75">
      <c r="A891" s="15"/>
      <c r="B891" s="15"/>
      <c r="C891" s="15"/>
      <c r="D891" s="15"/>
      <c r="J891" s="16"/>
      <c r="K891" s="16"/>
      <c r="L891" s="17"/>
    </row>
    <row r="892" spans="1:12" s="14" customFormat="1" ht="12.75">
      <c r="A892" s="15"/>
      <c r="B892" s="15"/>
      <c r="C892" s="15"/>
      <c r="D892" s="15"/>
      <c r="J892" s="16"/>
      <c r="K892" s="16"/>
      <c r="L892" s="17"/>
    </row>
    <row r="893" spans="1:12" s="14" customFormat="1" ht="12.75">
      <c r="A893" s="15"/>
      <c r="B893" s="15"/>
      <c r="C893" s="15"/>
      <c r="D893" s="15"/>
      <c r="J893" s="16"/>
      <c r="K893" s="16"/>
      <c r="L893" s="17"/>
    </row>
    <row r="894" spans="1:12" s="14" customFormat="1" ht="12.75">
      <c r="A894" s="15"/>
      <c r="B894" s="15"/>
      <c r="C894" s="15"/>
      <c r="D894" s="15"/>
      <c r="J894" s="16"/>
      <c r="K894" s="16"/>
      <c r="L894" s="17"/>
    </row>
    <row r="895" spans="1:12" s="14" customFormat="1" ht="12.75">
      <c r="A895" s="15"/>
      <c r="B895" s="15"/>
      <c r="C895" s="15"/>
      <c r="D895" s="15"/>
      <c r="J895" s="16"/>
      <c r="K895" s="16"/>
      <c r="L895" s="17"/>
    </row>
    <row r="896" spans="1:12" s="14" customFormat="1" ht="12.75">
      <c r="A896" s="15"/>
      <c r="B896" s="15"/>
      <c r="C896" s="15"/>
      <c r="D896" s="15"/>
      <c r="J896" s="16"/>
      <c r="K896" s="16"/>
      <c r="L896" s="17"/>
    </row>
    <row r="897" spans="1:12" s="14" customFormat="1" ht="12.75">
      <c r="A897" s="15"/>
      <c r="B897" s="15"/>
      <c r="C897" s="15"/>
      <c r="D897" s="15"/>
      <c r="J897" s="16"/>
      <c r="K897" s="16"/>
      <c r="L897" s="17"/>
    </row>
    <row r="898" spans="1:12" s="14" customFormat="1" ht="12.75">
      <c r="A898" s="15"/>
      <c r="B898" s="15"/>
      <c r="C898" s="15"/>
      <c r="D898" s="15"/>
      <c r="J898" s="16"/>
      <c r="K898" s="16"/>
      <c r="L898" s="17"/>
    </row>
    <row r="899" spans="1:12" s="14" customFormat="1" ht="12.75">
      <c r="A899" s="15"/>
      <c r="B899" s="15"/>
      <c r="C899" s="15"/>
      <c r="D899" s="15"/>
      <c r="J899" s="16"/>
      <c r="K899" s="16"/>
      <c r="L899" s="17"/>
    </row>
    <row r="900" spans="1:12" s="14" customFormat="1" ht="12.75">
      <c r="A900" s="15"/>
      <c r="B900" s="15"/>
      <c r="C900" s="15"/>
      <c r="D900" s="15"/>
      <c r="J900" s="16"/>
      <c r="K900" s="16"/>
      <c r="L900" s="17"/>
    </row>
    <row r="901" spans="1:12" s="14" customFormat="1" ht="12.75">
      <c r="A901" s="15"/>
      <c r="B901" s="15"/>
      <c r="C901" s="15"/>
      <c r="D901" s="15"/>
      <c r="J901" s="16"/>
      <c r="K901" s="16"/>
      <c r="L901" s="17"/>
    </row>
    <row r="902" spans="1:12" s="14" customFormat="1" ht="12.75">
      <c r="A902" s="15"/>
      <c r="B902" s="15"/>
      <c r="C902" s="15"/>
      <c r="D902" s="15"/>
      <c r="J902" s="16"/>
      <c r="K902" s="16"/>
      <c r="L902" s="17"/>
    </row>
    <row r="903" spans="1:12" s="14" customFormat="1" ht="12.75">
      <c r="A903" s="15"/>
      <c r="B903" s="15"/>
      <c r="C903" s="15"/>
      <c r="D903" s="15"/>
      <c r="J903" s="16"/>
      <c r="K903" s="16"/>
      <c r="L903" s="17"/>
    </row>
    <row r="904" spans="1:12" s="14" customFormat="1" ht="12.75">
      <c r="A904" s="15"/>
      <c r="B904" s="15"/>
      <c r="C904" s="15"/>
      <c r="D904" s="15"/>
      <c r="J904" s="16"/>
      <c r="K904" s="16"/>
      <c r="L904" s="17"/>
    </row>
    <row r="905" spans="1:12" s="14" customFormat="1" ht="12.75">
      <c r="A905" s="15"/>
      <c r="B905" s="15"/>
      <c r="C905" s="15"/>
      <c r="D905" s="15"/>
      <c r="J905" s="16"/>
      <c r="K905" s="16"/>
      <c r="L905" s="17"/>
    </row>
    <row r="906" spans="1:12" s="14" customFormat="1" ht="12.75">
      <c r="A906" s="15"/>
      <c r="B906" s="15"/>
      <c r="C906" s="15"/>
      <c r="D906" s="15"/>
      <c r="J906" s="16"/>
      <c r="K906" s="16"/>
      <c r="L906" s="17"/>
    </row>
    <row r="907" spans="1:12" s="14" customFormat="1" ht="12.75">
      <c r="A907" s="15"/>
      <c r="B907" s="15"/>
      <c r="C907" s="15"/>
      <c r="D907" s="15"/>
      <c r="J907" s="16"/>
      <c r="K907" s="16"/>
      <c r="L907" s="17"/>
    </row>
    <row r="908" spans="1:12" s="14" customFormat="1" ht="12.75">
      <c r="A908" s="15"/>
      <c r="B908" s="15"/>
      <c r="C908" s="15"/>
      <c r="D908" s="15"/>
      <c r="J908" s="16"/>
      <c r="K908" s="16"/>
      <c r="L908" s="17"/>
    </row>
    <row r="909" spans="1:12" s="14" customFormat="1" ht="12.75">
      <c r="A909" s="15"/>
      <c r="B909" s="15"/>
      <c r="C909" s="15"/>
      <c r="D909" s="15"/>
      <c r="J909" s="16"/>
      <c r="K909" s="16"/>
      <c r="L909" s="17"/>
    </row>
    <row r="910" spans="1:12" s="14" customFormat="1" ht="12.75">
      <c r="A910" s="15"/>
      <c r="B910" s="15"/>
      <c r="C910" s="15"/>
      <c r="D910" s="15"/>
      <c r="J910" s="16"/>
      <c r="K910" s="16"/>
      <c r="L910" s="17"/>
    </row>
    <row r="911" spans="1:12" s="14" customFormat="1" ht="12.75">
      <c r="A911" s="15"/>
      <c r="B911" s="15"/>
      <c r="C911" s="15"/>
      <c r="D911" s="15"/>
      <c r="J911" s="16"/>
      <c r="K911" s="16"/>
      <c r="L911" s="17"/>
    </row>
    <row r="912" spans="1:12" s="14" customFormat="1" ht="12.75">
      <c r="A912" s="15"/>
      <c r="B912" s="15"/>
      <c r="C912" s="15"/>
      <c r="D912" s="15"/>
      <c r="J912" s="16"/>
      <c r="K912" s="16"/>
      <c r="L912" s="17"/>
    </row>
    <row r="913" spans="1:12" s="14" customFormat="1" ht="12.75">
      <c r="A913" s="15"/>
      <c r="B913" s="15"/>
      <c r="C913" s="15"/>
      <c r="D913" s="15"/>
      <c r="J913" s="16"/>
      <c r="K913" s="16"/>
      <c r="L913" s="17"/>
    </row>
    <row r="914" spans="1:12" s="14" customFormat="1" ht="12.75">
      <c r="A914" s="15"/>
      <c r="B914" s="15"/>
      <c r="C914" s="15"/>
      <c r="D914" s="15"/>
      <c r="J914" s="16"/>
      <c r="K914" s="16"/>
      <c r="L914" s="17"/>
    </row>
    <row r="915" spans="1:12" s="14" customFormat="1" ht="12.75">
      <c r="A915" s="15"/>
      <c r="B915" s="15"/>
      <c r="C915" s="15"/>
      <c r="D915" s="15"/>
      <c r="J915" s="16"/>
      <c r="K915" s="16"/>
      <c r="L915" s="17"/>
    </row>
    <row r="916" spans="1:12" s="14" customFormat="1" ht="12.75">
      <c r="A916" s="15"/>
      <c r="B916" s="15"/>
      <c r="C916" s="15"/>
      <c r="D916" s="15"/>
      <c r="J916" s="16"/>
      <c r="K916" s="16"/>
      <c r="L916" s="17"/>
    </row>
    <row r="917" spans="1:12" s="14" customFormat="1" ht="12.75">
      <c r="A917" s="15"/>
      <c r="B917" s="15"/>
      <c r="C917" s="15"/>
      <c r="D917" s="15"/>
      <c r="J917" s="16"/>
      <c r="K917" s="16"/>
      <c r="L917" s="17"/>
    </row>
    <row r="918" spans="1:12" s="14" customFormat="1" ht="12.75">
      <c r="A918" s="15"/>
      <c r="B918" s="15"/>
      <c r="C918" s="15"/>
      <c r="D918" s="15"/>
      <c r="J918" s="16"/>
      <c r="K918" s="16"/>
      <c r="L918" s="17"/>
    </row>
    <row r="919" spans="1:12" s="14" customFormat="1" ht="12.75">
      <c r="A919" s="15"/>
      <c r="B919" s="15"/>
      <c r="C919" s="15"/>
      <c r="D919" s="15"/>
      <c r="J919" s="16"/>
      <c r="K919" s="16"/>
      <c r="L919" s="17"/>
    </row>
    <row r="920" spans="1:12" s="14" customFormat="1" ht="12.75">
      <c r="A920" s="15"/>
      <c r="B920" s="15"/>
      <c r="C920" s="15"/>
      <c r="D920" s="15"/>
      <c r="J920" s="16"/>
      <c r="K920" s="16"/>
      <c r="L920" s="17"/>
    </row>
    <row r="921" spans="1:12" s="14" customFormat="1" ht="12.75">
      <c r="A921" s="15"/>
      <c r="B921" s="15"/>
      <c r="C921" s="15"/>
      <c r="D921" s="15"/>
      <c r="J921" s="16"/>
      <c r="K921" s="16"/>
      <c r="L921" s="17"/>
    </row>
    <row r="922" spans="1:12" s="14" customFormat="1" ht="12.75">
      <c r="A922" s="15"/>
      <c r="B922" s="15"/>
      <c r="C922" s="15"/>
      <c r="D922" s="15"/>
      <c r="J922" s="16"/>
      <c r="K922" s="16"/>
      <c r="L922" s="17"/>
    </row>
    <row r="923" spans="1:12" s="14" customFormat="1" ht="12.75">
      <c r="A923" s="15"/>
      <c r="B923" s="15"/>
      <c r="C923" s="15"/>
      <c r="D923" s="15"/>
      <c r="J923" s="16"/>
      <c r="K923" s="16"/>
      <c r="L923" s="17"/>
    </row>
    <row r="924" spans="1:12" s="14" customFormat="1" ht="12.75">
      <c r="A924" s="15"/>
      <c r="B924" s="15"/>
      <c r="C924" s="15"/>
      <c r="D924" s="15"/>
      <c r="J924" s="16"/>
      <c r="K924" s="16"/>
      <c r="L924" s="17"/>
    </row>
    <row r="925" spans="1:12" s="14" customFormat="1" ht="12.75">
      <c r="A925" s="15"/>
      <c r="B925" s="15"/>
      <c r="C925" s="15"/>
      <c r="D925" s="15"/>
      <c r="J925" s="16"/>
      <c r="K925" s="16"/>
      <c r="L925" s="17"/>
    </row>
    <row r="926" spans="1:12" s="14" customFormat="1" ht="12.75">
      <c r="A926" s="15"/>
      <c r="B926" s="15"/>
      <c r="C926" s="15"/>
      <c r="D926" s="15"/>
      <c r="J926" s="16"/>
      <c r="K926" s="16"/>
      <c r="L926" s="17"/>
    </row>
    <row r="927" spans="1:12" s="14" customFormat="1" ht="12.75">
      <c r="A927" s="15"/>
      <c r="B927" s="15"/>
      <c r="C927" s="15"/>
      <c r="D927" s="15"/>
      <c r="J927" s="16"/>
      <c r="K927" s="16"/>
      <c r="L927" s="17"/>
    </row>
    <row r="928" spans="1:12" s="14" customFormat="1" ht="12.75">
      <c r="A928" s="15"/>
      <c r="B928" s="15"/>
      <c r="C928" s="15"/>
      <c r="D928" s="15"/>
      <c r="J928" s="16"/>
      <c r="K928" s="16"/>
      <c r="L928" s="17"/>
    </row>
    <row r="929" spans="1:12" s="14" customFormat="1" ht="12.75">
      <c r="A929" s="15"/>
      <c r="B929" s="15"/>
      <c r="C929" s="15"/>
      <c r="D929" s="15"/>
      <c r="J929" s="16"/>
      <c r="K929" s="16"/>
      <c r="L929" s="17"/>
    </row>
    <row r="930" spans="1:12" s="14" customFormat="1" ht="12.75">
      <c r="A930" s="15"/>
      <c r="B930" s="15"/>
      <c r="C930" s="15"/>
      <c r="D930" s="15"/>
      <c r="J930" s="16"/>
      <c r="K930" s="16"/>
      <c r="L930" s="17"/>
    </row>
    <row r="931" spans="1:12" s="14" customFormat="1" ht="12.75">
      <c r="A931" s="15"/>
      <c r="B931" s="15"/>
      <c r="C931" s="15"/>
      <c r="D931" s="15"/>
      <c r="J931" s="16"/>
      <c r="K931" s="16"/>
      <c r="L931" s="17"/>
    </row>
    <row r="932" spans="1:12" s="14" customFormat="1" ht="12.75">
      <c r="A932" s="15"/>
      <c r="B932" s="15"/>
      <c r="C932" s="15"/>
      <c r="D932" s="15"/>
      <c r="J932" s="16"/>
      <c r="K932" s="16"/>
      <c r="L932" s="17"/>
    </row>
    <row r="933" spans="1:12" s="14" customFormat="1" ht="12.75">
      <c r="A933" s="15"/>
      <c r="B933" s="15"/>
      <c r="C933" s="15"/>
      <c r="D933" s="15"/>
      <c r="J933" s="16"/>
      <c r="K933" s="16"/>
      <c r="L933" s="17"/>
    </row>
    <row r="934" spans="1:12" s="14" customFormat="1" ht="12.75">
      <c r="A934" s="15"/>
      <c r="B934" s="15"/>
      <c r="C934" s="15"/>
      <c r="D934" s="15"/>
      <c r="J934" s="16"/>
      <c r="K934" s="16"/>
      <c r="L934" s="17"/>
    </row>
    <row r="935" spans="1:12" s="14" customFormat="1" ht="12.75">
      <c r="A935" s="15"/>
      <c r="B935" s="15"/>
      <c r="C935" s="15"/>
      <c r="D935" s="15"/>
      <c r="J935" s="16"/>
      <c r="K935" s="16"/>
      <c r="L935" s="17"/>
    </row>
    <row r="936" spans="1:12" s="14" customFormat="1" ht="12.75">
      <c r="A936" s="15"/>
      <c r="B936" s="15"/>
      <c r="C936" s="15"/>
      <c r="D936" s="15"/>
      <c r="J936" s="16"/>
      <c r="K936" s="16"/>
      <c r="L936" s="17"/>
    </row>
    <row r="937" spans="1:12" s="14" customFormat="1" ht="12.75">
      <c r="A937" s="15"/>
      <c r="B937" s="15"/>
      <c r="C937" s="15"/>
      <c r="D937" s="15"/>
      <c r="J937" s="16"/>
      <c r="K937" s="16"/>
      <c r="L937" s="17"/>
    </row>
    <row r="938" spans="1:12" s="14" customFormat="1" ht="12.75">
      <c r="A938" s="15"/>
      <c r="B938" s="15"/>
      <c r="C938" s="15"/>
      <c r="D938" s="15"/>
      <c r="J938" s="16"/>
      <c r="K938" s="16"/>
      <c r="L938" s="17"/>
    </row>
    <row r="939" spans="1:12" s="14" customFormat="1" ht="12.75">
      <c r="A939" s="15"/>
      <c r="B939" s="15"/>
      <c r="C939" s="15"/>
      <c r="D939" s="15"/>
      <c r="J939" s="16"/>
      <c r="K939" s="16"/>
      <c r="L939" s="17"/>
    </row>
    <row r="940" spans="1:12" s="14" customFormat="1" ht="12.75">
      <c r="A940" s="15"/>
      <c r="B940" s="15"/>
      <c r="C940" s="15"/>
      <c r="D940" s="15"/>
      <c r="J940" s="16"/>
      <c r="K940" s="16"/>
      <c r="L940" s="17"/>
    </row>
    <row r="941" spans="1:12" s="14" customFormat="1" ht="12.75">
      <c r="A941" s="15"/>
      <c r="B941" s="15"/>
      <c r="C941" s="15"/>
      <c r="D941" s="15"/>
      <c r="J941" s="16"/>
      <c r="K941" s="16"/>
      <c r="L941" s="17"/>
    </row>
    <row r="942" spans="1:12" s="14" customFormat="1" ht="12.75">
      <c r="A942" s="15"/>
      <c r="B942" s="15"/>
      <c r="C942" s="15"/>
      <c r="D942" s="15"/>
      <c r="J942" s="16"/>
      <c r="K942" s="16"/>
      <c r="L942" s="17"/>
    </row>
    <row r="943" spans="1:12" s="14" customFormat="1" ht="12.75">
      <c r="A943" s="15"/>
      <c r="B943" s="15"/>
      <c r="C943" s="15"/>
      <c r="D943" s="15"/>
      <c r="J943" s="16"/>
      <c r="K943" s="16"/>
      <c r="L943" s="17"/>
    </row>
    <row r="944" spans="1:12" s="14" customFormat="1" ht="12.75">
      <c r="A944" s="15"/>
      <c r="B944" s="15"/>
      <c r="C944" s="15"/>
      <c r="D944" s="15"/>
      <c r="J944" s="16"/>
      <c r="K944" s="16"/>
      <c r="L944" s="17"/>
    </row>
    <row r="945" spans="1:12" s="14" customFormat="1" ht="12.75">
      <c r="A945" s="15"/>
      <c r="B945" s="15"/>
      <c r="C945" s="15"/>
      <c r="D945" s="15"/>
      <c r="J945" s="16"/>
      <c r="K945" s="16"/>
      <c r="L945" s="17"/>
    </row>
    <row r="946" spans="1:12" s="14" customFormat="1" ht="12.75">
      <c r="A946" s="15"/>
      <c r="B946" s="15"/>
      <c r="C946" s="15"/>
      <c r="D946" s="15"/>
      <c r="J946" s="16"/>
      <c r="K946" s="16"/>
      <c r="L946" s="17"/>
    </row>
    <row r="947" spans="1:12" s="14" customFormat="1" ht="12.75">
      <c r="A947" s="15"/>
      <c r="B947" s="15"/>
      <c r="C947" s="15"/>
      <c r="D947" s="15"/>
      <c r="J947" s="16"/>
      <c r="K947" s="16"/>
      <c r="L947" s="17"/>
    </row>
    <row r="948" spans="1:12" s="14" customFormat="1" ht="12.75">
      <c r="A948" s="15"/>
      <c r="B948" s="15"/>
      <c r="C948" s="15"/>
      <c r="D948" s="15"/>
      <c r="J948" s="16"/>
      <c r="K948" s="16"/>
      <c r="L948" s="17"/>
    </row>
    <row r="949" spans="1:12" s="14" customFormat="1" ht="12.75">
      <c r="A949" s="15"/>
      <c r="B949" s="15"/>
      <c r="C949" s="15"/>
      <c r="D949" s="15"/>
      <c r="J949" s="16"/>
      <c r="K949" s="16"/>
      <c r="L949" s="17"/>
    </row>
    <row r="950" spans="1:12" s="14" customFormat="1" ht="12.75">
      <c r="A950" s="15"/>
      <c r="B950" s="15"/>
      <c r="C950" s="15"/>
      <c r="D950" s="15"/>
      <c r="J950" s="16"/>
      <c r="K950" s="16"/>
      <c r="L950" s="17"/>
    </row>
    <row r="951" spans="1:12" s="14" customFormat="1" ht="12.75">
      <c r="A951" s="15"/>
      <c r="B951" s="15"/>
      <c r="C951" s="15"/>
      <c r="D951" s="15"/>
      <c r="J951" s="16"/>
      <c r="K951" s="16"/>
      <c r="L951" s="17"/>
    </row>
    <row r="952" spans="1:12" s="14" customFormat="1" ht="12.75">
      <c r="A952" s="15"/>
      <c r="B952" s="15"/>
      <c r="C952" s="15"/>
      <c r="D952" s="15"/>
      <c r="J952" s="16"/>
      <c r="K952" s="16"/>
      <c r="L952" s="17"/>
    </row>
    <row r="953" spans="1:12" s="14" customFormat="1" ht="12.75">
      <c r="A953" s="15"/>
      <c r="B953" s="15"/>
      <c r="C953" s="15"/>
      <c r="D953" s="15"/>
      <c r="J953" s="16"/>
      <c r="K953" s="16"/>
      <c r="L953" s="17"/>
    </row>
    <row r="954" spans="1:12" s="14" customFormat="1" ht="12.75">
      <c r="A954" s="15"/>
      <c r="B954" s="15"/>
      <c r="C954" s="15"/>
      <c r="D954" s="15"/>
      <c r="J954" s="16"/>
      <c r="K954" s="16"/>
      <c r="L954" s="17"/>
    </row>
    <row r="955" spans="1:12" s="14" customFormat="1" ht="12.75">
      <c r="A955" s="15"/>
      <c r="B955" s="15"/>
      <c r="C955" s="15"/>
      <c r="D955" s="15"/>
      <c r="J955" s="16"/>
      <c r="K955" s="16"/>
      <c r="L955" s="17"/>
    </row>
    <row r="956" spans="1:12" s="14" customFormat="1" ht="12.75">
      <c r="A956" s="15"/>
      <c r="B956" s="15"/>
      <c r="C956" s="15"/>
      <c r="D956" s="15"/>
      <c r="J956" s="16"/>
      <c r="K956" s="16"/>
      <c r="L956" s="17"/>
    </row>
    <row r="957" spans="1:12" s="14" customFormat="1" ht="12.75">
      <c r="A957" s="15"/>
      <c r="B957" s="15"/>
      <c r="C957" s="15"/>
      <c r="D957" s="15"/>
      <c r="J957" s="16"/>
      <c r="K957" s="16"/>
      <c r="L957" s="17"/>
    </row>
    <row r="958" spans="1:12" s="14" customFormat="1" ht="12.75">
      <c r="A958" s="15"/>
      <c r="B958" s="15"/>
      <c r="C958" s="15"/>
      <c r="D958" s="15"/>
      <c r="J958" s="16"/>
      <c r="K958" s="16"/>
      <c r="L958" s="17"/>
    </row>
    <row r="959" spans="1:12" s="14" customFormat="1" ht="12.75">
      <c r="A959" s="15"/>
      <c r="B959" s="15"/>
      <c r="C959" s="15"/>
      <c r="D959" s="15"/>
      <c r="J959" s="16"/>
      <c r="K959" s="16"/>
      <c r="L959" s="17"/>
    </row>
    <row r="960" spans="1:12" s="14" customFormat="1" ht="12.75">
      <c r="A960" s="15"/>
      <c r="B960" s="15"/>
      <c r="C960" s="15"/>
      <c r="D960" s="15"/>
      <c r="J960" s="16"/>
      <c r="K960" s="16"/>
      <c r="L960" s="17"/>
    </row>
    <row r="961" spans="1:12" s="14" customFormat="1" ht="12.75">
      <c r="A961" s="15"/>
      <c r="B961" s="15"/>
      <c r="C961" s="15"/>
      <c r="D961" s="15"/>
      <c r="J961" s="16"/>
      <c r="K961" s="16"/>
      <c r="L961" s="17"/>
    </row>
    <row r="962" spans="1:12" s="14" customFormat="1" ht="12.75">
      <c r="A962" s="15"/>
      <c r="B962" s="15"/>
      <c r="C962" s="15"/>
      <c r="D962" s="15"/>
      <c r="J962" s="16"/>
      <c r="K962" s="16"/>
      <c r="L962" s="17"/>
    </row>
    <row r="963" spans="1:12" s="14" customFormat="1" ht="12.75">
      <c r="A963" s="15"/>
      <c r="B963" s="15"/>
      <c r="C963" s="15"/>
      <c r="D963" s="15"/>
      <c r="J963" s="16"/>
      <c r="K963" s="16"/>
      <c r="L963" s="17"/>
    </row>
    <row r="964" spans="1:12" s="14" customFormat="1" ht="12.75">
      <c r="A964" s="15"/>
      <c r="B964" s="15"/>
      <c r="C964" s="15"/>
      <c r="D964" s="15"/>
      <c r="J964" s="16"/>
      <c r="K964" s="16"/>
      <c r="L964" s="17"/>
    </row>
    <row r="965" spans="1:12" s="14" customFormat="1" ht="12.75">
      <c r="A965" s="15"/>
      <c r="B965" s="15"/>
      <c r="C965" s="15"/>
      <c r="D965" s="15"/>
      <c r="J965" s="16"/>
      <c r="K965" s="16"/>
      <c r="L965" s="17"/>
    </row>
    <row r="966" spans="1:12" s="14" customFormat="1" ht="12.75">
      <c r="A966" s="15"/>
      <c r="B966" s="15"/>
      <c r="C966" s="15"/>
      <c r="D966" s="15"/>
      <c r="J966" s="16"/>
      <c r="K966" s="16"/>
      <c r="L966" s="17"/>
    </row>
    <row r="967" spans="1:12" s="14" customFormat="1" ht="12.75">
      <c r="A967" s="15"/>
      <c r="B967" s="15"/>
      <c r="C967" s="15"/>
      <c r="D967" s="15"/>
      <c r="J967" s="16"/>
      <c r="K967" s="16"/>
      <c r="L967" s="17"/>
    </row>
    <row r="968" spans="1:12" s="14" customFormat="1" ht="12.75">
      <c r="A968" s="15"/>
      <c r="B968" s="15"/>
      <c r="C968" s="15"/>
      <c r="D968" s="15"/>
      <c r="J968" s="16"/>
      <c r="K968" s="16"/>
      <c r="L968" s="17"/>
    </row>
    <row r="969" spans="1:12" s="14" customFormat="1" ht="12.75">
      <c r="A969" s="15"/>
      <c r="B969" s="15"/>
      <c r="C969" s="15"/>
      <c r="D969" s="15"/>
      <c r="J969" s="16"/>
      <c r="K969" s="16"/>
      <c r="L969" s="17"/>
    </row>
    <row r="970" spans="1:12" s="14" customFormat="1" ht="12.75">
      <c r="A970" s="15"/>
      <c r="B970" s="15"/>
      <c r="C970" s="15"/>
      <c r="D970" s="15"/>
      <c r="J970" s="16"/>
      <c r="K970" s="16"/>
      <c r="L970" s="17"/>
    </row>
    <row r="971" spans="1:12" s="14" customFormat="1" ht="12.75">
      <c r="A971" s="15"/>
      <c r="B971" s="15"/>
      <c r="C971" s="15"/>
      <c r="D971" s="15"/>
      <c r="J971" s="16"/>
      <c r="K971" s="16"/>
      <c r="L971" s="17"/>
    </row>
    <row r="972" spans="1:12" s="14" customFormat="1" ht="12.75">
      <c r="A972" s="15"/>
      <c r="B972" s="15"/>
      <c r="C972" s="15"/>
      <c r="D972" s="15"/>
      <c r="J972" s="16"/>
      <c r="K972" s="16"/>
      <c r="L972" s="17"/>
    </row>
    <row r="973" spans="1:12" s="14" customFormat="1" ht="12.75">
      <c r="A973" s="15"/>
      <c r="B973" s="15"/>
      <c r="C973" s="15"/>
      <c r="D973" s="15"/>
      <c r="J973" s="16"/>
      <c r="K973" s="16"/>
      <c r="L973" s="17"/>
    </row>
    <row r="974" spans="1:12" s="14" customFormat="1" ht="12.75">
      <c r="A974" s="15"/>
      <c r="B974" s="15"/>
      <c r="C974" s="15"/>
      <c r="D974" s="15"/>
      <c r="J974" s="16"/>
      <c r="K974" s="16"/>
      <c r="L974" s="17"/>
    </row>
    <row r="975" spans="1:12" s="14" customFormat="1" ht="12.75">
      <c r="A975" s="15"/>
      <c r="B975" s="15"/>
      <c r="C975" s="15"/>
      <c r="D975" s="15"/>
      <c r="J975" s="16"/>
      <c r="K975" s="16"/>
      <c r="L975" s="17"/>
    </row>
    <row r="976" spans="1:12" s="14" customFormat="1" ht="12.75">
      <c r="A976" s="15"/>
      <c r="B976" s="15"/>
      <c r="C976" s="15"/>
      <c r="D976" s="15"/>
      <c r="J976" s="16"/>
      <c r="K976" s="16"/>
      <c r="L976" s="17"/>
    </row>
    <row r="977" spans="1:12" s="14" customFormat="1" ht="12.75">
      <c r="A977" s="15"/>
      <c r="B977" s="15"/>
      <c r="C977" s="15"/>
      <c r="D977" s="15"/>
      <c r="J977" s="16"/>
      <c r="K977" s="16"/>
      <c r="L977" s="17"/>
    </row>
    <row r="978" spans="1:12" s="14" customFormat="1" ht="12.75">
      <c r="A978" s="15"/>
      <c r="B978" s="15"/>
      <c r="C978" s="15"/>
      <c r="D978" s="15"/>
      <c r="J978" s="16"/>
      <c r="K978" s="16"/>
      <c r="L978" s="17"/>
    </row>
    <row r="979" spans="1:12" s="14" customFormat="1" ht="12.75">
      <c r="A979" s="15"/>
      <c r="B979" s="15"/>
      <c r="C979" s="15"/>
      <c r="D979" s="15"/>
      <c r="J979" s="16"/>
      <c r="K979" s="16"/>
      <c r="L979" s="17"/>
    </row>
    <row r="980" spans="1:12" s="14" customFormat="1" ht="12.75">
      <c r="A980" s="15"/>
      <c r="B980" s="15"/>
      <c r="C980" s="15"/>
      <c r="D980" s="15"/>
      <c r="J980" s="16"/>
      <c r="K980" s="16"/>
      <c r="L980" s="17"/>
    </row>
    <row r="981" spans="1:12" s="14" customFormat="1" ht="12.75">
      <c r="A981" s="15"/>
      <c r="B981" s="15"/>
      <c r="C981" s="15"/>
      <c r="D981" s="15"/>
      <c r="J981" s="16"/>
      <c r="K981" s="16"/>
      <c r="L981" s="17"/>
    </row>
    <row r="982" spans="1:12" s="14" customFormat="1" ht="12.75">
      <c r="A982" s="15"/>
      <c r="B982" s="15"/>
      <c r="C982" s="15"/>
      <c r="D982" s="15"/>
      <c r="J982" s="16"/>
      <c r="K982" s="16"/>
      <c r="L982" s="17"/>
    </row>
    <row r="983" spans="1:12" s="14" customFormat="1" ht="12.75">
      <c r="A983" s="15"/>
      <c r="B983" s="15"/>
      <c r="C983" s="15"/>
      <c r="D983" s="15"/>
      <c r="J983" s="16"/>
      <c r="K983" s="16"/>
      <c r="L983" s="17"/>
    </row>
    <row r="984" spans="1:12" s="14" customFormat="1" ht="12.75">
      <c r="A984" s="15"/>
      <c r="B984" s="15"/>
      <c r="C984" s="15"/>
      <c r="D984" s="15"/>
      <c r="J984" s="16"/>
      <c r="K984" s="16"/>
      <c r="L984" s="17"/>
    </row>
    <row r="985" spans="1:12" s="14" customFormat="1" ht="12.75">
      <c r="A985" s="15"/>
      <c r="B985" s="15"/>
      <c r="C985" s="15"/>
      <c r="D985" s="15"/>
      <c r="J985" s="16"/>
      <c r="K985" s="16"/>
      <c r="L985" s="17"/>
    </row>
    <row r="986" spans="1:12" s="14" customFormat="1" ht="12.75">
      <c r="A986" s="15"/>
      <c r="B986" s="15"/>
      <c r="C986" s="15"/>
      <c r="D986" s="15"/>
      <c r="J986" s="16"/>
      <c r="K986" s="16"/>
      <c r="L986" s="17"/>
    </row>
    <row r="987" spans="1:12" s="14" customFormat="1" ht="12.75">
      <c r="A987" s="15"/>
      <c r="B987" s="15"/>
      <c r="C987" s="15"/>
      <c r="D987" s="15"/>
      <c r="J987" s="16"/>
      <c r="K987" s="16"/>
      <c r="L987" s="17"/>
    </row>
    <row r="988" spans="1:12" s="14" customFormat="1" ht="12.75">
      <c r="A988" s="15"/>
      <c r="B988" s="15"/>
      <c r="C988" s="15"/>
      <c r="D988" s="15"/>
      <c r="J988" s="16"/>
      <c r="K988" s="16"/>
      <c r="L988" s="17"/>
    </row>
    <row r="989" spans="1:12" s="14" customFormat="1" ht="12.75">
      <c r="A989" s="15"/>
      <c r="B989" s="15"/>
      <c r="C989" s="15"/>
      <c r="D989" s="15"/>
      <c r="J989" s="16"/>
      <c r="K989" s="16"/>
      <c r="L989" s="17"/>
    </row>
    <row r="990" spans="1:12" s="14" customFormat="1" ht="12.75">
      <c r="A990" s="15"/>
      <c r="B990" s="15"/>
      <c r="C990" s="15"/>
      <c r="D990" s="15"/>
      <c r="J990" s="16"/>
      <c r="K990" s="16"/>
      <c r="L990" s="17"/>
    </row>
    <row r="991" spans="1:12" s="14" customFormat="1" ht="12.75">
      <c r="A991" s="15"/>
      <c r="B991" s="15"/>
      <c r="C991" s="15"/>
      <c r="D991" s="15"/>
      <c r="J991" s="16"/>
      <c r="K991" s="16"/>
      <c r="L991" s="17"/>
    </row>
    <row r="992" spans="1:12" s="14" customFormat="1" ht="12.75">
      <c r="A992" s="15"/>
      <c r="B992" s="15"/>
      <c r="C992" s="15"/>
      <c r="D992" s="15"/>
      <c r="J992" s="16"/>
      <c r="K992" s="16"/>
      <c r="L992" s="17"/>
    </row>
    <row r="993" spans="1:12" s="14" customFormat="1" ht="12.75">
      <c r="A993" s="15"/>
      <c r="B993" s="15"/>
      <c r="C993" s="15"/>
      <c r="D993" s="15"/>
      <c r="J993" s="16"/>
      <c r="K993" s="16"/>
      <c r="L993" s="17"/>
    </row>
    <row r="994" spans="1:12" s="14" customFormat="1" ht="12.75">
      <c r="A994" s="15"/>
      <c r="B994" s="15"/>
      <c r="C994" s="15"/>
      <c r="D994" s="15"/>
      <c r="J994" s="16"/>
      <c r="K994" s="16"/>
      <c r="L994" s="17"/>
    </row>
    <row r="995" spans="1:12" s="14" customFormat="1" ht="12.75">
      <c r="A995" s="15"/>
      <c r="B995" s="15"/>
      <c r="C995" s="15"/>
      <c r="D995" s="15"/>
      <c r="J995" s="16"/>
      <c r="K995" s="16"/>
      <c r="L995" s="17"/>
    </row>
    <row r="996" spans="1:12" s="14" customFormat="1" ht="12.75">
      <c r="A996" s="15"/>
      <c r="B996" s="15"/>
      <c r="C996" s="15"/>
      <c r="D996" s="15"/>
      <c r="J996" s="16"/>
      <c r="K996" s="16"/>
      <c r="L996" s="17"/>
    </row>
    <row r="997" spans="1:12" s="14" customFormat="1" ht="12.75">
      <c r="A997" s="15"/>
      <c r="B997" s="15"/>
      <c r="C997" s="15"/>
      <c r="D997" s="15"/>
      <c r="J997" s="16"/>
      <c r="K997" s="16"/>
      <c r="L997" s="17"/>
    </row>
    <row r="998" spans="1:12" s="14" customFormat="1" ht="12.75">
      <c r="A998" s="15"/>
      <c r="B998" s="15"/>
      <c r="C998" s="15"/>
      <c r="D998" s="15"/>
      <c r="J998" s="16"/>
      <c r="K998" s="16"/>
      <c r="L998" s="17"/>
    </row>
    <row r="999" spans="1:12" s="14" customFormat="1" ht="12.75">
      <c r="A999" s="15"/>
      <c r="B999" s="15"/>
      <c r="C999" s="15"/>
      <c r="D999" s="15"/>
      <c r="J999" s="16"/>
      <c r="K999" s="16"/>
      <c r="L999" s="17"/>
    </row>
    <row r="1000" spans="1:12" s="14" customFormat="1" ht="12.75">
      <c r="A1000" s="15"/>
      <c r="B1000" s="15"/>
      <c r="C1000" s="15"/>
      <c r="D1000" s="15"/>
      <c r="J1000" s="16"/>
      <c r="K1000" s="16"/>
      <c r="L1000" s="17"/>
    </row>
    <row r="1001" spans="1:12" s="14" customFormat="1" ht="12.75">
      <c r="A1001" s="15"/>
      <c r="B1001" s="15"/>
      <c r="C1001" s="15"/>
      <c r="D1001" s="15"/>
      <c r="J1001" s="16"/>
      <c r="K1001" s="16"/>
      <c r="L1001" s="17"/>
    </row>
    <row r="1002" spans="1:12" s="14" customFormat="1" ht="12.75">
      <c r="A1002" s="15"/>
      <c r="B1002" s="15"/>
      <c r="C1002" s="15"/>
      <c r="D1002" s="15"/>
      <c r="J1002" s="16"/>
      <c r="K1002" s="16"/>
      <c r="L1002" s="17"/>
    </row>
    <row r="1003" spans="1:12" s="14" customFormat="1" ht="12.75">
      <c r="A1003" s="15"/>
      <c r="B1003" s="15"/>
      <c r="C1003" s="15"/>
      <c r="D1003" s="15"/>
      <c r="J1003" s="16"/>
      <c r="K1003" s="16"/>
      <c r="L1003" s="17"/>
    </row>
    <row r="1004" spans="1:12" s="14" customFormat="1" ht="12.75">
      <c r="A1004" s="15"/>
      <c r="B1004" s="15"/>
      <c r="C1004" s="15"/>
      <c r="D1004" s="15"/>
      <c r="J1004" s="16"/>
      <c r="K1004" s="16"/>
      <c r="L1004" s="17"/>
    </row>
    <row r="1005" spans="1:12" s="14" customFormat="1" ht="12.75">
      <c r="A1005" s="15"/>
      <c r="B1005" s="15"/>
      <c r="C1005" s="15"/>
      <c r="D1005" s="15"/>
      <c r="J1005" s="16"/>
      <c r="K1005" s="16"/>
      <c r="L1005" s="17"/>
    </row>
    <row r="1006" spans="1:12" s="14" customFormat="1" ht="12.75">
      <c r="A1006" s="15"/>
      <c r="B1006" s="15"/>
      <c r="C1006" s="15"/>
      <c r="D1006" s="15"/>
      <c r="J1006" s="16"/>
      <c r="K1006" s="16"/>
      <c r="L1006" s="17"/>
    </row>
    <row r="1007" spans="1:12" s="14" customFormat="1" ht="12.75">
      <c r="A1007" s="15"/>
      <c r="B1007" s="15"/>
      <c r="C1007" s="15"/>
      <c r="D1007" s="15"/>
      <c r="J1007" s="16"/>
      <c r="K1007" s="16"/>
      <c r="L1007" s="17"/>
    </row>
    <row r="1008" spans="1:12" s="14" customFormat="1" ht="12.75">
      <c r="A1008" s="15"/>
      <c r="B1008" s="15"/>
      <c r="C1008" s="15"/>
      <c r="D1008" s="15"/>
      <c r="J1008" s="16"/>
      <c r="K1008" s="16"/>
      <c r="L1008" s="17"/>
    </row>
    <row r="1009" spans="1:12" s="14" customFormat="1" ht="12.75">
      <c r="A1009" s="15"/>
      <c r="B1009" s="15"/>
      <c r="C1009" s="15"/>
      <c r="D1009" s="15"/>
      <c r="J1009" s="16"/>
      <c r="K1009" s="16"/>
      <c r="L1009" s="17"/>
    </row>
    <row r="1010" spans="1:12" s="14" customFormat="1" ht="12.75">
      <c r="A1010" s="15"/>
      <c r="B1010" s="15"/>
      <c r="C1010" s="15"/>
      <c r="D1010" s="15"/>
      <c r="J1010" s="16"/>
      <c r="K1010" s="16"/>
      <c r="L1010" s="17"/>
    </row>
    <row r="1011" spans="1:12" s="14" customFormat="1" ht="12.75">
      <c r="A1011" s="15"/>
      <c r="B1011" s="15"/>
      <c r="C1011" s="15"/>
      <c r="D1011" s="15"/>
      <c r="J1011" s="16"/>
      <c r="K1011" s="16"/>
      <c r="L1011" s="17"/>
    </row>
    <row r="1012" spans="1:12" s="14" customFormat="1" ht="12.75">
      <c r="A1012" s="15"/>
      <c r="B1012" s="15"/>
      <c r="C1012" s="15"/>
      <c r="D1012" s="15"/>
      <c r="J1012" s="16"/>
      <c r="K1012" s="16"/>
      <c r="L1012" s="17"/>
    </row>
    <row r="1013" spans="1:12" s="14" customFormat="1" ht="12.75">
      <c r="A1013" s="15"/>
      <c r="B1013" s="15"/>
      <c r="C1013" s="15"/>
      <c r="D1013" s="15"/>
      <c r="J1013" s="16"/>
      <c r="K1013" s="16"/>
      <c r="L1013" s="17"/>
    </row>
    <row r="1014" spans="1:12" s="14" customFormat="1" ht="12.75">
      <c r="A1014" s="15"/>
      <c r="B1014" s="15"/>
      <c r="C1014" s="15"/>
      <c r="D1014" s="15"/>
      <c r="J1014" s="16"/>
      <c r="K1014" s="16"/>
      <c r="L1014" s="17"/>
    </row>
    <row r="1015" spans="1:12" s="14" customFormat="1" ht="12.75">
      <c r="A1015" s="15"/>
      <c r="B1015" s="15"/>
      <c r="C1015" s="15"/>
      <c r="D1015" s="15"/>
      <c r="J1015" s="16"/>
      <c r="K1015" s="16"/>
      <c r="L1015" s="17"/>
    </row>
    <row r="1016" spans="1:12" s="14" customFormat="1" ht="12.75">
      <c r="A1016" s="15"/>
      <c r="B1016" s="15"/>
      <c r="C1016" s="15"/>
      <c r="D1016" s="15"/>
      <c r="J1016" s="16"/>
      <c r="K1016" s="16"/>
      <c r="L1016" s="17"/>
    </row>
    <row r="1017" spans="1:12" s="14" customFormat="1" ht="12.75">
      <c r="A1017" s="15"/>
      <c r="B1017" s="15"/>
      <c r="C1017" s="15"/>
      <c r="D1017" s="15"/>
      <c r="J1017" s="16"/>
      <c r="K1017" s="16"/>
      <c r="L1017" s="17"/>
    </row>
    <row r="1018" spans="1:12" s="14" customFormat="1" ht="12.75">
      <c r="A1018" s="15"/>
      <c r="B1018" s="15"/>
      <c r="C1018" s="15"/>
      <c r="D1018" s="15"/>
      <c r="J1018" s="16"/>
      <c r="K1018" s="16"/>
      <c r="L1018" s="17"/>
    </row>
    <row r="1019" spans="1:12" s="14" customFormat="1" ht="12.75">
      <c r="A1019" s="15"/>
      <c r="B1019" s="15"/>
      <c r="C1019" s="15"/>
      <c r="D1019" s="15"/>
      <c r="J1019" s="16"/>
      <c r="K1019" s="16"/>
      <c r="L1019" s="17"/>
    </row>
    <row r="1020" spans="1:12" s="14" customFormat="1" ht="12.75">
      <c r="A1020" s="15"/>
      <c r="B1020" s="15"/>
      <c r="C1020" s="15"/>
      <c r="D1020" s="15"/>
      <c r="J1020" s="16"/>
      <c r="K1020" s="16"/>
      <c r="L1020" s="17"/>
    </row>
    <row r="1021" spans="1:12" s="14" customFormat="1" ht="12.75">
      <c r="A1021" s="15"/>
      <c r="B1021" s="15"/>
      <c r="C1021" s="15"/>
      <c r="D1021" s="15"/>
      <c r="J1021" s="16"/>
      <c r="K1021" s="16"/>
      <c r="L1021" s="17"/>
    </row>
    <row r="1022" spans="1:12" s="14" customFormat="1" ht="12.75">
      <c r="A1022" s="15"/>
      <c r="B1022" s="15"/>
      <c r="C1022" s="15"/>
      <c r="D1022" s="15"/>
      <c r="J1022" s="16"/>
      <c r="K1022" s="16"/>
      <c r="L1022" s="17"/>
    </row>
    <row r="1023" spans="1:12" s="14" customFormat="1" ht="12.75">
      <c r="A1023" s="15"/>
      <c r="B1023" s="15"/>
      <c r="C1023" s="15"/>
      <c r="D1023" s="15"/>
      <c r="J1023" s="16"/>
      <c r="K1023" s="16"/>
      <c r="L1023" s="17"/>
    </row>
    <row r="1024" spans="1:12" s="14" customFormat="1" ht="12.75">
      <c r="A1024" s="15"/>
      <c r="B1024" s="15"/>
      <c r="C1024" s="15"/>
      <c r="D1024" s="15"/>
      <c r="J1024" s="16"/>
      <c r="K1024" s="16"/>
      <c r="L1024" s="17"/>
    </row>
    <row r="1025" spans="1:12" s="14" customFormat="1" ht="12.75">
      <c r="A1025" s="15"/>
      <c r="B1025" s="15"/>
      <c r="C1025" s="15"/>
      <c r="D1025" s="15"/>
      <c r="J1025" s="16"/>
      <c r="K1025" s="16"/>
      <c r="L1025" s="17"/>
    </row>
    <row r="1026" spans="1:12" s="14" customFormat="1" ht="12.75">
      <c r="A1026" s="15"/>
      <c r="B1026" s="15"/>
      <c r="C1026" s="15"/>
      <c r="D1026" s="15"/>
      <c r="J1026" s="16"/>
      <c r="K1026" s="16"/>
      <c r="L1026" s="17"/>
    </row>
    <row r="1027" spans="1:12" s="14" customFormat="1" ht="12.75">
      <c r="A1027" s="15"/>
      <c r="B1027" s="15"/>
      <c r="C1027" s="15"/>
      <c r="D1027" s="15"/>
      <c r="J1027" s="16"/>
      <c r="K1027" s="16"/>
      <c r="L1027" s="17"/>
    </row>
    <row r="1028" spans="1:12" s="14" customFormat="1" ht="12.75">
      <c r="A1028" s="15"/>
      <c r="B1028" s="15"/>
      <c r="C1028" s="15"/>
      <c r="D1028" s="15"/>
      <c r="J1028" s="16"/>
      <c r="K1028" s="16"/>
      <c r="L1028" s="17"/>
    </row>
    <row r="1029" spans="1:12" s="14" customFormat="1" ht="12.75">
      <c r="A1029" s="15"/>
      <c r="B1029" s="15"/>
      <c r="C1029" s="15"/>
      <c r="D1029" s="15"/>
      <c r="J1029" s="16"/>
      <c r="K1029" s="16"/>
      <c r="L1029" s="17"/>
    </row>
    <row r="1030" spans="1:12" s="14" customFormat="1" ht="12.75">
      <c r="A1030" s="15"/>
      <c r="B1030" s="15"/>
      <c r="C1030" s="15"/>
      <c r="D1030" s="15"/>
      <c r="J1030" s="16"/>
      <c r="K1030" s="16"/>
      <c r="L1030" s="17"/>
    </row>
    <row r="1031" spans="1:12" s="14" customFormat="1" ht="12.75">
      <c r="A1031" s="15"/>
      <c r="B1031" s="15"/>
      <c r="C1031" s="15"/>
      <c r="D1031" s="15"/>
      <c r="J1031" s="16"/>
      <c r="K1031" s="16"/>
      <c r="L1031" s="17"/>
    </row>
    <row r="1032" spans="1:12" s="14" customFormat="1" ht="12.75">
      <c r="A1032" s="15"/>
      <c r="B1032" s="15"/>
      <c r="C1032" s="15"/>
      <c r="D1032" s="15"/>
      <c r="J1032" s="16"/>
      <c r="K1032" s="16"/>
      <c r="L1032" s="17"/>
    </row>
    <row r="1033" spans="1:12" s="14" customFormat="1" ht="12.75">
      <c r="A1033" s="15"/>
      <c r="B1033" s="15"/>
      <c r="C1033" s="15"/>
      <c r="D1033" s="15"/>
      <c r="J1033" s="16"/>
      <c r="K1033" s="16"/>
      <c r="L1033" s="17"/>
    </row>
    <row r="1034" spans="1:12" s="14" customFormat="1" ht="12.75">
      <c r="A1034" s="15"/>
      <c r="B1034" s="15"/>
      <c r="C1034" s="15"/>
      <c r="D1034" s="15"/>
      <c r="J1034" s="16"/>
      <c r="K1034" s="16"/>
      <c r="L1034" s="17"/>
    </row>
    <row r="1035" spans="1:12" s="14" customFormat="1" ht="12.75">
      <c r="A1035" s="15"/>
      <c r="B1035" s="15"/>
      <c r="C1035" s="15"/>
      <c r="D1035" s="15"/>
      <c r="J1035" s="16"/>
      <c r="K1035" s="16"/>
      <c r="L1035" s="17"/>
    </row>
    <row r="1036" spans="1:12" s="14" customFormat="1" ht="12.75">
      <c r="A1036" s="15"/>
      <c r="B1036" s="15"/>
      <c r="C1036" s="15"/>
      <c r="D1036" s="15"/>
      <c r="J1036" s="16"/>
      <c r="K1036" s="16"/>
      <c r="L1036" s="17"/>
    </row>
    <row r="1037" spans="1:12" s="14" customFormat="1" ht="12.75">
      <c r="A1037" s="15"/>
      <c r="B1037" s="15"/>
      <c r="C1037" s="15"/>
      <c r="D1037" s="15"/>
      <c r="J1037" s="16"/>
      <c r="K1037" s="16"/>
      <c r="L1037" s="17"/>
    </row>
    <row r="1038" spans="1:12" s="14" customFormat="1" ht="12.75">
      <c r="A1038" s="15"/>
      <c r="B1038" s="15"/>
      <c r="C1038" s="15"/>
      <c r="D1038" s="15"/>
      <c r="J1038" s="16"/>
      <c r="K1038" s="16"/>
      <c r="L1038" s="17"/>
    </row>
    <row r="1039" spans="1:12" s="14" customFormat="1" ht="12.75">
      <c r="A1039" s="15"/>
      <c r="B1039" s="15"/>
      <c r="C1039" s="15"/>
      <c r="D1039" s="15"/>
      <c r="J1039" s="16"/>
      <c r="K1039" s="16"/>
      <c r="L1039" s="17"/>
    </row>
    <row r="1040" spans="1:12" s="14" customFormat="1" ht="12.75">
      <c r="A1040" s="15"/>
      <c r="B1040" s="15"/>
      <c r="C1040" s="15"/>
      <c r="D1040" s="15"/>
      <c r="J1040" s="16"/>
      <c r="K1040" s="16"/>
      <c r="L1040" s="17"/>
    </row>
    <row r="1041" spans="1:12" s="14" customFormat="1" ht="12.75">
      <c r="A1041" s="15"/>
      <c r="B1041" s="15"/>
      <c r="C1041" s="15"/>
      <c r="D1041" s="15"/>
      <c r="J1041" s="16"/>
      <c r="K1041" s="16"/>
      <c r="L1041" s="17"/>
    </row>
    <row r="1042" spans="1:12" s="14" customFormat="1" ht="12.75">
      <c r="A1042" s="15"/>
      <c r="B1042" s="15"/>
      <c r="C1042" s="15"/>
      <c r="D1042" s="15"/>
      <c r="J1042" s="16"/>
      <c r="K1042" s="16"/>
      <c r="L1042" s="17"/>
    </row>
    <row r="1043" spans="1:12" s="14" customFormat="1" ht="12.75">
      <c r="A1043" s="15"/>
      <c r="B1043" s="15"/>
      <c r="C1043" s="15"/>
      <c r="D1043" s="15"/>
      <c r="J1043" s="16"/>
      <c r="K1043" s="16"/>
      <c r="L1043" s="17"/>
    </row>
    <row r="1044" spans="1:12" s="14" customFormat="1" ht="12.75">
      <c r="A1044" s="15"/>
      <c r="B1044" s="15"/>
      <c r="C1044" s="15"/>
      <c r="D1044" s="15"/>
      <c r="J1044" s="16"/>
      <c r="K1044" s="16"/>
      <c r="L1044" s="17"/>
    </row>
    <row r="1045" spans="1:12" s="14" customFormat="1" ht="12.75">
      <c r="A1045" s="15"/>
      <c r="B1045" s="15"/>
      <c r="C1045" s="15"/>
      <c r="D1045" s="15"/>
      <c r="J1045" s="16"/>
      <c r="K1045" s="16"/>
      <c r="L1045" s="17"/>
    </row>
    <row r="1046" spans="1:12" s="14" customFormat="1" ht="12.75">
      <c r="A1046" s="15"/>
      <c r="B1046" s="15"/>
      <c r="C1046" s="15"/>
      <c r="D1046" s="15"/>
      <c r="J1046" s="16"/>
      <c r="K1046" s="16"/>
      <c r="L1046" s="17"/>
    </row>
    <row r="1047" spans="1:12" s="14" customFormat="1" ht="12.75">
      <c r="A1047" s="15"/>
      <c r="B1047" s="15"/>
      <c r="C1047" s="15"/>
      <c r="D1047" s="15"/>
      <c r="J1047" s="16"/>
      <c r="K1047" s="16"/>
      <c r="L1047" s="17"/>
    </row>
    <row r="1048" spans="1:12" s="14" customFormat="1" ht="12.75">
      <c r="A1048" s="15"/>
      <c r="B1048" s="15"/>
      <c r="C1048" s="15"/>
      <c r="D1048" s="15"/>
      <c r="J1048" s="16"/>
      <c r="K1048" s="16"/>
      <c r="L1048" s="17"/>
    </row>
    <row r="1049" spans="1:12" s="14" customFormat="1" ht="12.75">
      <c r="A1049" s="15"/>
      <c r="B1049" s="15"/>
      <c r="C1049" s="15"/>
      <c r="D1049" s="15"/>
      <c r="J1049" s="16"/>
      <c r="K1049" s="16"/>
      <c r="L1049" s="17"/>
    </row>
    <row r="1050" spans="1:12" s="14" customFormat="1" ht="12.75">
      <c r="A1050" s="15"/>
      <c r="B1050" s="15"/>
      <c r="C1050" s="15"/>
      <c r="D1050" s="15"/>
      <c r="J1050" s="16"/>
      <c r="K1050" s="16"/>
      <c r="L1050" s="17"/>
    </row>
    <row r="1051" spans="1:12" s="14" customFormat="1" ht="12.75">
      <c r="A1051" s="15"/>
      <c r="B1051" s="15"/>
      <c r="C1051" s="15"/>
      <c r="D1051" s="15"/>
      <c r="J1051" s="16"/>
      <c r="K1051" s="16"/>
      <c r="L1051" s="17"/>
    </row>
    <row r="1052" spans="1:12" s="14" customFormat="1" ht="12.75">
      <c r="A1052" s="15"/>
      <c r="B1052" s="15"/>
      <c r="C1052" s="15"/>
      <c r="D1052" s="15"/>
      <c r="J1052" s="16"/>
      <c r="K1052" s="16"/>
      <c r="L1052" s="17"/>
    </row>
    <row r="1053" spans="1:12" s="14" customFormat="1" ht="12.75">
      <c r="A1053" s="15"/>
      <c r="B1053" s="15"/>
      <c r="C1053" s="15"/>
      <c r="D1053" s="15"/>
      <c r="J1053" s="16"/>
      <c r="K1053" s="16"/>
      <c r="L1053" s="17"/>
    </row>
    <row r="1054" spans="1:12" s="14" customFormat="1" ht="12.75">
      <c r="A1054" s="15"/>
      <c r="B1054" s="15"/>
      <c r="C1054" s="15"/>
      <c r="D1054" s="15"/>
      <c r="J1054" s="16"/>
      <c r="K1054" s="16"/>
      <c r="L1054" s="17"/>
    </row>
    <row r="1055" spans="1:12" s="14" customFormat="1" ht="12.75">
      <c r="A1055" s="15"/>
      <c r="B1055" s="15"/>
      <c r="C1055" s="15"/>
      <c r="D1055" s="15"/>
      <c r="J1055" s="16"/>
      <c r="K1055" s="16"/>
      <c r="L1055" s="17"/>
    </row>
    <row r="1056" spans="1:12" s="14" customFormat="1" ht="12.75">
      <c r="A1056" s="15"/>
      <c r="B1056" s="15"/>
      <c r="C1056" s="15"/>
      <c r="D1056" s="15"/>
      <c r="J1056" s="16"/>
      <c r="K1056" s="16"/>
      <c r="L1056" s="17"/>
    </row>
    <row r="1057" spans="1:12" s="14" customFormat="1" ht="12.75">
      <c r="A1057" s="15"/>
      <c r="B1057" s="15"/>
      <c r="C1057" s="15"/>
      <c r="D1057" s="15"/>
      <c r="J1057" s="16"/>
      <c r="K1057" s="16"/>
      <c r="L1057" s="17"/>
    </row>
    <row r="1058" spans="1:12" s="14" customFormat="1" ht="12.75">
      <c r="A1058" s="15"/>
      <c r="B1058" s="15"/>
      <c r="C1058" s="15"/>
      <c r="D1058" s="15"/>
      <c r="J1058" s="16"/>
      <c r="K1058" s="16"/>
      <c r="L1058" s="17"/>
    </row>
    <row r="1059" spans="1:12" s="14" customFormat="1" ht="12.75">
      <c r="A1059" s="15"/>
      <c r="B1059" s="15"/>
      <c r="C1059" s="15"/>
      <c r="D1059" s="15"/>
      <c r="J1059" s="16"/>
      <c r="K1059" s="16"/>
      <c r="L1059" s="17"/>
    </row>
    <row r="1060" spans="1:12" s="14" customFormat="1" ht="12.75">
      <c r="A1060" s="15"/>
      <c r="B1060" s="15"/>
      <c r="C1060" s="15"/>
      <c r="D1060" s="15"/>
      <c r="J1060" s="16"/>
      <c r="K1060" s="16"/>
      <c r="L1060" s="17"/>
    </row>
    <row r="1061" spans="1:12" s="14" customFormat="1" ht="12.75">
      <c r="A1061" s="15"/>
      <c r="B1061" s="15"/>
      <c r="C1061" s="15"/>
      <c r="D1061" s="15"/>
      <c r="J1061" s="16"/>
      <c r="K1061" s="16"/>
      <c r="L1061" s="17"/>
    </row>
    <row r="1062" spans="1:12" s="14" customFormat="1" ht="12.75">
      <c r="A1062" s="15"/>
      <c r="B1062" s="15"/>
      <c r="C1062" s="15"/>
      <c r="D1062" s="15"/>
      <c r="J1062" s="16"/>
      <c r="K1062" s="16"/>
      <c r="L1062" s="17"/>
    </row>
    <row r="1063" spans="1:12" s="14" customFormat="1" ht="12.75">
      <c r="A1063" s="15"/>
      <c r="B1063" s="15"/>
      <c r="C1063" s="15"/>
      <c r="D1063" s="15"/>
      <c r="J1063" s="16"/>
      <c r="K1063" s="16"/>
      <c r="L1063" s="17"/>
    </row>
    <row r="1064" spans="1:12" s="14" customFormat="1" ht="12.75">
      <c r="A1064" s="15"/>
      <c r="B1064" s="15"/>
      <c r="C1064" s="15"/>
      <c r="D1064" s="15"/>
      <c r="J1064" s="16"/>
      <c r="K1064" s="16"/>
      <c r="L1064" s="17"/>
    </row>
    <row r="1065" spans="1:12" s="14" customFormat="1" ht="12.75">
      <c r="A1065" s="15"/>
      <c r="B1065" s="15"/>
      <c r="C1065" s="15"/>
      <c r="D1065" s="15"/>
      <c r="J1065" s="16"/>
      <c r="K1065" s="16"/>
      <c r="L1065" s="17"/>
    </row>
    <row r="1066" spans="1:12" s="14" customFormat="1" ht="12.75">
      <c r="A1066" s="15"/>
      <c r="B1066" s="15"/>
      <c r="C1066" s="15"/>
      <c r="D1066" s="15"/>
      <c r="J1066" s="16"/>
      <c r="K1066" s="16"/>
      <c r="L1066" s="17"/>
    </row>
    <row r="1067" spans="1:12" s="14" customFormat="1" ht="12.75">
      <c r="A1067" s="15"/>
      <c r="B1067" s="15"/>
      <c r="C1067" s="15"/>
      <c r="D1067" s="15"/>
      <c r="J1067" s="16"/>
      <c r="K1067" s="16"/>
      <c r="L1067" s="17"/>
    </row>
    <row r="1068" spans="1:12" s="14" customFormat="1" ht="12.75">
      <c r="A1068" s="15"/>
      <c r="B1068" s="15"/>
      <c r="C1068" s="15"/>
      <c r="D1068" s="15"/>
      <c r="J1068" s="16"/>
      <c r="K1068" s="16"/>
      <c r="L1068" s="17"/>
    </row>
    <row r="1069" spans="1:12" s="14" customFormat="1" ht="12.75">
      <c r="A1069" s="15"/>
      <c r="B1069" s="15"/>
      <c r="C1069" s="15"/>
      <c r="D1069" s="15"/>
      <c r="J1069" s="16"/>
      <c r="K1069" s="16"/>
      <c r="L1069" s="17"/>
    </row>
    <row r="1070" spans="1:12" s="14" customFormat="1" ht="12.75">
      <c r="A1070" s="15"/>
      <c r="B1070" s="15"/>
      <c r="C1070" s="15"/>
      <c r="D1070" s="15"/>
      <c r="J1070" s="16"/>
      <c r="K1070" s="16"/>
      <c r="L1070" s="17"/>
    </row>
    <row r="1071" spans="1:12" s="14" customFormat="1" ht="12.75">
      <c r="A1071" s="15"/>
      <c r="B1071" s="15"/>
      <c r="C1071" s="15"/>
      <c r="D1071" s="15"/>
      <c r="J1071" s="16"/>
      <c r="K1071" s="16"/>
      <c r="L1071" s="17"/>
    </row>
    <row r="1072" spans="1:12" s="14" customFormat="1" ht="12.75">
      <c r="A1072" s="15"/>
      <c r="B1072" s="15"/>
      <c r="C1072" s="15"/>
      <c r="D1072" s="15"/>
      <c r="J1072" s="16"/>
      <c r="K1072" s="16"/>
      <c r="L1072" s="17"/>
    </row>
    <row r="1073" spans="1:12" s="14" customFormat="1" ht="12.75">
      <c r="A1073" s="15"/>
      <c r="B1073" s="15"/>
      <c r="C1073" s="15"/>
      <c r="D1073" s="15"/>
      <c r="J1073" s="16"/>
      <c r="K1073" s="16"/>
      <c r="L1073" s="17"/>
    </row>
    <row r="1074" spans="1:12" s="14" customFormat="1" ht="12.75">
      <c r="A1074" s="15"/>
      <c r="B1074" s="15"/>
      <c r="C1074" s="15"/>
      <c r="D1074" s="15"/>
      <c r="J1074" s="16"/>
      <c r="K1074" s="16"/>
      <c r="L1074" s="17"/>
    </row>
    <row r="1075" spans="1:12" s="14" customFormat="1" ht="12.75">
      <c r="A1075" s="15"/>
      <c r="B1075" s="15"/>
      <c r="C1075" s="15"/>
      <c r="D1075" s="15"/>
      <c r="J1075" s="16"/>
      <c r="K1075" s="16"/>
      <c r="L1075" s="17"/>
    </row>
    <row r="1076" spans="1:12" s="14" customFormat="1" ht="12.75">
      <c r="A1076" s="15"/>
      <c r="B1076" s="15"/>
      <c r="C1076" s="15"/>
      <c r="D1076" s="15"/>
      <c r="J1076" s="16"/>
      <c r="K1076" s="16"/>
      <c r="L1076" s="17"/>
    </row>
    <row r="1077" spans="1:12" s="14" customFormat="1" ht="12.75">
      <c r="A1077" s="15"/>
      <c r="B1077" s="15"/>
      <c r="C1077" s="15"/>
      <c r="D1077" s="15"/>
      <c r="J1077" s="16"/>
      <c r="K1077" s="16"/>
      <c r="L1077" s="17"/>
    </row>
    <row r="1078" spans="1:12" s="14" customFormat="1" ht="12.75">
      <c r="A1078" s="15"/>
      <c r="B1078" s="15"/>
      <c r="C1078" s="15"/>
      <c r="D1078" s="15"/>
      <c r="J1078" s="16"/>
      <c r="K1078" s="16"/>
      <c r="L1078" s="17"/>
    </row>
    <row r="1079" spans="1:12" s="14" customFormat="1" ht="12.75">
      <c r="A1079" s="15"/>
      <c r="B1079" s="15"/>
      <c r="C1079" s="15"/>
      <c r="D1079" s="15"/>
      <c r="J1079" s="16"/>
      <c r="K1079" s="16"/>
      <c r="L1079" s="17"/>
    </row>
    <row r="1080" spans="1:12" s="14" customFormat="1" ht="12.75">
      <c r="A1080" s="15"/>
      <c r="B1080" s="15"/>
      <c r="C1080" s="15"/>
      <c r="D1080" s="15"/>
      <c r="J1080" s="16"/>
      <c r="K1080" s="16"/>
      <c r="L1080" s="17"/>
    </row>
    <row r="1081" spans="1:12" s="14" customFormat="1" ht="12.75">
      <c r="A1081" s="15"/>
      <c r="B1081" s="15"/>
      <c r="C1081" s="15"/>
      <c r="D1081" s="15"/>
      <c r="J1081" s="16"/>
      <c r="K1081" s="16"/>
      <c r="L1081" s="17"/>
    </row>
    <row r="1082" spans="1:12" s="14" customFormat="1" ht="12.75">
      <c r="A1082" s="15"/>
      <c r="B1082" s="15"/>
      <c r="C1082" s="15"/>
      <c r="D1082" s="15"/>
      <c r="J1082" s="16"/>
      <c r="K1082" s="16"/>
      <c r="L1082" s="17"/>
    </row>
    <row r="1083" spans="1:12" s="14" customFormat="1" ht="12.75">
      <c r="A1083" s="15"/>
      <c r="B1083" s="15"/>
      <c r="C1083" s="15"/>
      <c r="D1083" s="15"/>
      <c r="J1083" s="16"/>
      <c r="K1083" s="16"/>
      <c r="L1083" s="17"/>
    </row>
    <row r="1084" spans="1:12" s="14" customFormat="1" ht="12.75">
      <c r="A1084" s="15"/>
      <c r="B1084" s="15"/>
      <c r="C1084" s="15"/>
      <c r="D1084" s="15"/>
      <c r="J1084" s="16"/>
      <c r="K1084" s="16"/>
      <c r="L1084" s="17"/>
    </row>
    <row r="1085" spans="1:12" s="14" customFormat="1" ht="12.75">
      <c r="A1085" s="15"/>
      <c r="B1085" s="15"/>
      <c r="C1085" s="15"/>
      <c r="D1085" s="15"/>
      <c r="J1085" s="16"/>
      <c r="K1085" s="16"/>
      <c r="L1085" s="17"/>
    </row>
    <row r="1086" spans="1:12" s="14" customFormat="1" ht="12.75">
      <c r="A1086" s="15"/>
      <c r="B1086" s="15"/>
      <c r="C1086" s="15"/>
      <c r="D1086" s="15"/>
      <c r="J1086" s="16"/>
      <c r="K1086" s="16"/>
      <c r="L1086" s="17"/>
    </row>
    <row r="1087" spans="1:12" s="14" customFormat="1" ht="12.75">
      <c r="A1087" s="15"/>
      <c r="B1087" s="15"/>
      <c r="C1087" s="15"/>
      <c r="D1087" s="15"/>
      <c r="J1087" s="16"/>
      <c r="K1087" s="16"/>
      <c r="L1087" s="17"/>
    </row>
    <row r="1088" spans="1:12" s="14" customFormat="1" ht="12.75">
      <c r="A1088" s="15"/>
      <c r="B1088" s="15"/>
      <c r="C1088" s="15"/>
      <c r="D1088" s="15"/>
      <c r="J1088" s="16"/>
      <c r="K1088" s="16"/>
      <c r="L1088" s="17"/>
    </row>
    <row r="1089" spans="1:12" s="14" customFormat="1" ht="12.75">
      <c r="A1089" s="15"/>
      <c r="B1089" s="15"/>
      <c r="C1089" s="15"/>
      <c r="D1089" s="15"/>
      <c r="J1089" s="16"/>
      <c r="K1089" s="16"/>
      <c r="L1089" s="17"/>
    </row>
    <row r="1090" spans="1:12" s="14" customFormat="1" ht="12.75">
      <c r="A1090" s="15"/>
      <c r="B1090" s="15"/>
      <c r="C1090" s="15"/>
      <c r="D1090" s="15"/>
      <c r="J1090" s="16"/>
      <c r="K1090" s="16"/>
      <c r="L1090" s="17"/>
    </row>
    <row r="1091" spans="1:12" s="14" customFormat="1" ht="12.75">
      <c r="A1091" s="15"/>
      <c r="B1091" s="15"/>
      <c r="C1091" s="15"/>
      <c r="D1091" s="15"/>
      <c r="J1091" s="16"/>
      <c r="K1091" s="16"/>
      <c r="L1091" s="17"/>
    </row>
    <row r="1092" spans="1:12" s="14" customFormat="1" ht="12.75">
      <c r="A1092" s="15"/>
      <c r="B1092" s="15"/>
      <c r="C1092" s="15"/>
      <c r="D1092" s="15"/>
      <c r="J1092" s="16"/>
      <c r="K1092" s="16"/>
      <c r="L1092" s="17"/>
    </row>
    <row r="1093" spans="1:12" s="14" customFormat="1" ht="12.75">
      <c r="A1093" s="15"/>
      <c r="B1093" s="15"/>
      <c r="C1093" s="15"/>
      <c r="D1093" s="15"/>
      <c r="J1093" s="16"/>
      <c r="K1093" s="16"/>
      <c r="L1093" s="17"/>
    </row>
    <row r="1094" spans="1:12" s="14" customFormat="1" ht="12.75">
      <c r="A1094" s="15"/>
      <c r="B1094" s="15"/>
      <c r="C1094" s="15"/>
      <c r="D1094" s="15"/>
      <c r="J1094" s="16"/>
      <c r="K1094" s="16"/>
      <c r="L1094" s="17"/>
    </row>
    <row r="1095" spans="1:12" s="14" customFormat="1" ht="12.75">
      <c r="A1095" s="15"/>
      <c r="B1095" s="15"/>
      <c r="C1095" s="15"/>
      <c r="D1095" s="15"/>
      <c r="J1095" s="16"/>
      <c r="K1095" s="16"/>
      <c r="L1095" s="17"/>
    </row>
    <row r="1096" spans="1:12" s="14" customFormat="1" ht="12.75">
      <c r="A1096" s="15"/>
      <c r="B1096" s="15"/>
      <c r="C1096" s="15"/>
      <c r="D1096" s="15"/>
      <c r="J1096" s="16"/>
      <c r="K1096" s="16"/>
      <c r="L1096" s="17"/>
    </row>
    <row r="1097" spans="1:12" s="14" customFormat="1" ht="12.75">
      <c r="A1097" s="15"/>
      <c r="B1097" s="15"/>
      <c r="C1097" s="15"/>
      <c r="D1097" s="15"/>
      <c r="J1097" s="16"/>
      <c r="K1097" s="16"/>
      <c r="L1097" s="17"/>
    </row>
    <row r="1098" spans="1:12" s="14" customFormat="1" ht="12.75">
      <c r="A1098" s="15"/>
      <c r="B1098" s="15"/>
      <c r="C1098" s="15"/>
      <c r="D1098" s="15"/>
      <c r="J1098" s="16"/>
      <c r="K1098" s="16"/>
      <c r="L1098" s="17"/>
    </row>
    <row r="1099" spans="1:12" s="14" customFormat="1" ht="12.75">
      <c r="A1099" s="15"/>
      <c r="B1099" s="15"/>
      <c r="C1099" s="15"/>
      <c r="D1099" s="15"/>
      <c r="J1099" s="16"/>
      <c r="K1099" s="16"/>
      <c r="L1099" s="17"/>
    </row>
    <row r="1100" spans="1:12" s="14" customFormat="1" ht="12.75">
      <c r="A1100" s="15"/>
      <c r="B1100" s="15"/>
      <c r="C1100" s="15"/>
      <c r="D1100" s="15"/>
      <c r="J1100" s="16"/>
      <c r="K1100" s="16"/>
      <c r="L1100" s="17"/>
    </row>
    <row r="1101" spans="1:12" s="14" customFormat="1" ht="12.75">
      <c r="A1101" s="15"/>
      <c r="B1101" s="15"/>
      <c r="C1101" s="15"/>
      <c r="D1101" s="15"/>
      <c r="J1101" s="16"/>
      <c r="K1101" s="16"/>
      <c r="L1101" s="17"/>
    </row>
    <row r="1102" spans="1:12" s="14" customFormat="1" ht="12.75">
      <c r="A1102" s="15"/>
      <c r="B1102" s="15"/>
      <c r="C1102" s="15"/>
      <c r="D1102" s="15"/>
      <c r="J1102" s="16"/>
      <c r="K1102" s="16"/>
      <c r="L1102" s="17"/>
    </row>
    <row r="1103" spans="1:12" s="14" customFormat="1" ht="12.75">
      <c r="A1103" s="15"/>
      <c r="B1103" s="15"/>
      <c r="C1103" s="15"/>
      <c r="D1103" s="15"/>
      <c r="J1103" s="16"/>
      <c r="K1103" s="16"/>
      <c r="L1103" s="17"/>
    </row>
    <row r="1104" spans="1:12" s="14" customFormat="1" ht="12.75">
      <c r="A1104" s="15"/>
      <c r="B1104" s="15"/>
      <c r="C1104" s="15"/>
      <c r="D1104" s="15"/>
      <c r="J1104" s="16"/>
      <c r="K1104" s="16"/>
      <c r="L1104" s="17"/>
    </row>
    <row r="1105" spans="1:12" s="14" customFormat="1" ht="12.75">
      <c r="A1105" s="15"/>
      <c r="B1105" s="15"/>
      <c r="C1105" s="15"/>
      <c r="D1105" s="15"/>
      <c r="J1105" s="16"/>
      <c r="K1105" s="16"/>
      <c r="L1105" s="17"/>
    </row>
    <row r="1106" spans="1:12" s="14" customFormat="1" ht="12.75">
      <c r="A1106" s="15"/>
      <c r="B1106" s="15"/>
      <c r="C1106" s="15"/>
      <c r="D1106" s="15"/>
      <c r="J1106" s="16"/>
      <c r="K1106" s="16"/>
      <c r="L1106" s="17"/>
    </row>
    <row r="1107" spans="1:12" s="14" customFormat="1" ht="12.75">
      <c r="A1107" s="15"/>
      <c r="B1107" s="15"/>
      <c r="C1107" s="15"/>
      <c r="D1107" s="15"/>
      <c r="J1107" s="16"/>
      <c r="K1107" s="16"/>
      <c r="L1107" s="17"/>
    </row>
    <row r="1108" spans="1:12" s="14" customFormat="1" ht="12.75">
      <c r="A1108" s="15"/>
      <c r="B1108" s="15"/>
      <c r="C1108" s="15"/>
      <c r="D1108" s="15"/>
      <c r="J1108" s="16"/>
      <c r="K1108" s="16"/>
      <c r="L1108" s="17"/>
    </row>
    <row r="1109" spans="1:12" s="14" customFormat="1" ht="12.75">
      <c r="A1109" s="15"/>
      <c r="B1109" s="15"/>
      <c r="C1109" s="15"/>
      <c r="D1109" s="15"/>
      <c r="J1109" s="16"/>
      <c r="K1109" s="16"/>
      <c r="L1109" s="17"/>
    </row>
    <row r="1110" spans="1:12" s="14" customFormat="1" ht="12.75">
      <c r="A1110" s="15"/>
      <c r="B1110" s="15"/>
      <c r="C1110" s="15"/>
      <c r="D1110" s="15"/>
      <c r="J1110" s="16"/>
      <c r="K1110" s="16"/>
      <c r="L1110" s="17"/>
    </row>
    <row r="1111" spans="1:12" s="14" customFormat="1" ht="12.75">
      <c r="A1111" s="15"/>
      <c r="B1111" s="15"/>
      <c r="C1111" s="15"/>
      <c r="D1111" s="15"/>
      <c r="J1111" s="16"/>
      <c r="K1111" s="16"/>
      <c r="L1111" s="17"/>
    </row>
    <row r="1112" spans="1:12" s="14" customFormat="1" ht="12.75">
      <c r="A1112" s="15"/>
      <c r="B1112" s="15"/>
      <c r="C1112" s="15"/>
      <c r="D1112" s="15"/>
      <c r="J1112" s="16"/>
      <c r="K1112" s="16"/>
      <c r="L1112" s="17"/>
    </row>
    <row r="1113" spans="1:12" s="14" customFormat="1" ht="12.75">
      <c r="A1113" s="15"/>
      <c r="B1113" s="15"/>
      <c r="C1113" s="15"/>
      <c r="D1113" s="15"/>
      <c r="J1113" s="16"/>
      <c r="K1113" s="16"/>
      <c r="L1113" s="17"/>
    </row>
    <row r="1114" spans="1:12" s="14" customFormat="1" ht="12.75">
      <c r="A1114" s="15"/>
      <c r="B1114" s="15"/>
      <c r="C1114" s="15"/>
      <c r="D1114" s="15"/>
      <c r="J1114" s="16"/>
      <c r="K1114" s="16"/>
      <c r="L1114" s="17"/>
    </row>
    <row r="1115" spans="1:12" s="14" customFormat="1" ht="12.75">
      <c r="A1115" s="15"/>
      <c r="B1115" s="15"/>
      <c r="C1115" s="15"/>
      <c r="D1115" s="15"/>
      <c r="J1115" s="16"/>
      <c r="K1115" s="16"/>
      <c r="L1115" s="17"/>
    </row>
    <row r="1116" spans="1:12" s="14" customFormat="1" ht="12.75">
      <c r="A1116" s="15"/>
      <c r="B1116" s="15"/>
      <c r="C1116" s="15"/>
      <c r="D1116" s="15"/>
      <c r="J1116" s="16"/>
      <c r="K1116" s="16"/>
      <c r="L1116" s="17"/>
    </row>
    <row r="1117" spans="1:12" s="14" customFormat="1" ht="12.75">
      <c r="A1117" s="15"/>
      <c r="B1117" s="15"/>
      <c r="C1117" s="15"/>
      <c r="D1117" s="15"/>
      <c r="J1117" s="16"/>
      <c r="K1117" s="16"/>
      <c r="L1117" s="17"/>
    </row>
    <row r="1118" spans="1:12" s="14" customFormat="1" ht="12.75">
      <c r="A1118" s="15"/>
      <c r="B1118" s="15"/>
      <c r="C1118" s="15"/>
      <c r="D1118" s="15"/>
      <c r="J1118" s="16"/>
      <c r="K1118" s="16"/>
      <c r="L1118" s="17"/>
    </row>
    <row r="1119" spans="1:12" s="14" customFormat="1" ht="12.75">
      <c r="A1119" s="15"/>
      <c r="B1119" s="15"/>
      <c r="C1119" s="15"/>
      <c r="D1119" s="15"/>
      <c r="J1119" s="16"/>
      <c r="K1119" s="16"/>
      <c r="L1119" s="17"/>
    </row>
    <row r="1120" spans="1:12" s="14" customFormat="1" ht="12.75">
      <c r="A1120" s="15"/>
      <c r="B1120" s="15"/>
      <c r="C1120" s="15"/>
      <c r="D1120" s="15"/>
      <c r="J1120" s="16"/>
      <c r="K1120" s="16"/>
      <c r="L1120" s="17"/>
    </row>
    <row r="1121" spans="1:12" s="14" customFormat="1" ht="12.75">
      <c r="A1121" s="15"/>
      <c r="B1121" s="15"/>
      <c r="C1121" s="15"/>
      <c r="D1121" s="15"/>
      <c r="J1121" s="16"/>
      <c r="K1121" s="16"/>
      <c r="L1121" s="17"/>
    </row>
    <row r="1122" spans="1:12" s="14" customFormat="1" ht="12.75">
      <c r="A1122" s="15"/>
      <c r="B1122" s="15"/>
      <c r="C1122" s="15"/>
      <c r="D1122" s="15"/>
      <c r="J1122" s="16"/>
      <c r="K1122" s="16"/>
      <c r="L1122" s="17"/>
    </row>
    <row r="1123" spans="1:12" s="14" customFormat="1" ht="12.75">
      <c r="A1123" s="15"/>
      <c r="B1123" s="15"/>
      <c r="C1123" s="15"/>
      <c r="D1123" s="15"/>
      <c r="J1123" s="16"/>
      <c r="K1123" s="16"/>
      <c r="L1123" s="17"/>
    </row>
    <row r="1124" spans="1:12" s="14" customFormat="1" ht="12.75">
      <c r="A1124" s="15"/>
      <c r="B1124" s="15"/>
      <c r="C1124" s="15"/>
      <c r="D1124" s="15"/>
      <c r="J1124" s="16"/>
      <c r="K1124" s="16"/>
      <c r="L1124" s="17"/>
    </row>
    <row r="1125" spans="1:12" s="14" customFormat="1" ht="12.75">
      <c r="A1125" s="15"/>
      <c r="B1125" s="15"/>
      <c r="C1125" s="15"/>
      <c r="D1125" s="15"/>
      <c r="J1125" s="16"/>
      <c r="K1125" s="16"/>
      <c r="L1125" s="17"/>
    </row>
    <row r="1126" spans="1:12" s="14" customFormat="1" ht="12.75">
      <c r="A1126" s="15"/>
      <c r="B1126" s="15"/>
      <c r="C1126" s="15"/>
      <c r="D1126" s="15"/>
      <c r="J1126" s="16"/>
      <c r="K1126" s="16"/>
      <c r="L1126" s="17"/>
    </row>
    <row r="1127" spans="1:12" s="14" customFormat="1" ht="12.75">
      <c r="A1127" s="15"/>
      <c r="B1127" s="15"/>
      <c r="C1127" s="15"/>
      <c r="D1127" s="15"/>
      <c r="J1127" s="16"/>
      <c r="K1127" s="16"/>
      <c r="L1127" s="17"/>
    </row>
    <row r="1128" spans="1:12" s="14" customFormat="1" ht="12.75">
      <c r="A1128" s="15"/>
      <c r="B1128" s="15"/>
      <c r="C1128" s="15"/>
      <c r="D1128" s="15"/>
      <c r="J1128" s="16"/>
      <c r="K1128" s="16"/>
      <c r="L1128" s="17"/>
    </row>
    <row r="1129" spans="1:12" s="14" customFormat="1" ht="12.75">
      <c r="A1129" s="15"/>
      <c r="B1129" s="15"/>
      <c r="C1129" s="15"/>
      <c r="D1129" s="15"/>
      <c r="J1129" s="16"/>
      <c r="K1129" s="16"/>
      <c r="L1129" s="17"/>
    </row>
    <row r="1130" spans="1:12" s="14" customFormat="1" ht="12.75">
      <c r="A1130" s="15"/>
      <c r="B1130" s="15"/>
      <c r="C1130" s="15"/>
      <c r="D1130" s="15"/>
      <c r="J1130" s="16"/>
      <c r="K1130" s="16"/>
      <c r="L1130" s="17"/>
    </row>
    <row r="1131" spans="1:12" s="14" customFormat="1" ht="12.75">
      <c r="A1131" s="15"/>
      <c r="B1131" s="15"/>
      <c r="C1131" s="15"/>
      <c r="D1131" s="15"/>
      <c r="J1131" s="16"/>
      <c r="K1131" s="16"/>
      <c r="L1131" s="17"/>
    </row>
    <row r="1132" spans="1:12" s="14" customFormat="1" ht="12.75">
      <c r="A1132" s="15"/>
      <c r="B1132" s="15"/>
      <c r="C1132" s="15"/>
      <c r="D1132" s="15"/>
      <c r="J1132" s="16"/>
      <c r="K1132" s="16"/>
      <c r="L1132" s="17"/>
    </row>
    <row r="1133" spans="1:12" s="14" customFormat="1" ht="12.75">
      <c r="A1133" s="15"/>
      <c r="B1133" s="15"/>
      <c r="C1133" s="15"/>
      <c r="D1133" s="15"/>
      <c r="J1133" s="16"/>
      <c r="K1133" s="16"/>
      <c r="L1133" s="17"/>
    </row>
    <row r="1134" spans="1:12" s="14" customFormat="1" ht="12.75">
      <c r="A1134" s="15"/>
      <c r="B1134" s="15"/>
      <c r="C1134" s="15"/>
      <c r="D1134" s="15"/>
      <c r="J1134" s="16"/>
      <c r="K1134" s="16"/>
      <c r="L1134" s="17"/>
    </row>
    <row r="1135" spans="1:12" s="14" customFormat="1" ht="12.75">
      <c r="A1135" s="15"/>
      <c r="B1135" s="15"/>
      <c r="C1135" s="15"/>
      <c r="D1135" s="15"/>
      <c r="J1135" s="16"/>
      <c r="K1135" s="16"/>
      <c r="L1135" s="17"/>
    </row>
    <row r="1136" spans="1:12" s="14" customFormat="1" ht="12.75">
      <c r="A1136" s="15"/>
      <c r="B1136" s="15"/>
      <c r="C1136" s="15"/>
      <c r="D1136" s="15"/>
      <c r="J1136" s="16"/>
      <c r="K1136" s="16"/>
      <c r="L1136" s="17"/>
    </row>
    <row r="1137" spans="1:12" s="14" customFormat="1" ht="12.75">
      <c r="A1137" s="15"/>
      <c r="B1137" s="15"/>
      <c r="C1137" s="15"/>
      <c r="D1137" s="15"/>
      <c r="J1137" s="16"/>
      <c r="K1137" s="16"/>
      <c r="L1137" s="17"/>
    </row>
    <row r="1138" spans="1:12" s="14" customFormat="1" ht="12.75">
      <c r="A1138" s="15"/>
      <c r="B1138" s="15"/>
      <c r="C1138" s="15"/>
      <c r="D1138" s="15"/>
      <c r="J1138" s="16"/>
      <c r="K1138" s="16"/>
      <c r="L1138" s="17"/>
    </row>
    <row r="1139" spans="1:12" s="14" customFormat="1" ht="12.75">
      <c r="A1139" s="15"/>
      <c r="B1139" s="15"/>
      <c r="C1139" s="15"/>
      <c r="D1139" s="15"/>
      <c r="J1139" s="16"/>
      <c r="K1139" s="16"/>
      <c r="L1139" s="17"/>
    </row>
    <row r="1140" spans="1:12" s="14" customFormat="1" ht="12.75">
      <c r="A1140" s="15"/>
      <c r="B1140" s="15"/>
      <c r="C1140" s="15"/>
      <c r="D1140" s="15"/>
      <c r="J1140" s="16"/>
      <c r="K1140" s="16"/>
      <c r="L1140" s="17"/>
    </row>
    <row r="1141" spans="1:12" s="14" customFormat="1" ht="12.75">
      <c r="A1141" s="15"/>
      <c r="B1141" s="15"/>
      <c r="C1141" s="15"/>
      <c r="D1141" s="15"/>
      <c r="J1141" s="16"/>
      <c r="K1141" s="16"/>
      <c r="L1141" s="17"/>
    </row>
    <row r="1142" spans="1:12" s="14" customFormat="1" ht="12.75">
      <c r="A1142" s="15"/>
      <c r="B1142" s="15"/>
      <c r="C1142" s="15"/>
      <c r="D1142" s="15"/>
      <c r="J1142" s="16"/>
      <c r="K1142" s="16"/>
      <c r="L1142" s="17"/>
    </row>
    <row r="1143" spans="1:12" s="14" customFormat="1" ht="12.75">
      <c r="A1143" s="15"/>
      <c r="B1143" s="15"/>
      <c r="C1143" s="15"/>
      <c r="D1143" s="15"/>
      <c r="J1143" s="16"/>
      <c r="K1143" s="16"/>
      <c r="L1143" s="17"/>
    </row>
    <row r="1144" spans="1:12" s="14" customFormat="1" ht="12.75">
      <c r="A1144" s="15"/>
      <c r="B1144" s="15"/>
      <c r="C1144" s="15"/>
      <c r="D1144" s="15"/>
      <c r="J1144" s="16"/>
      <c r="K1144" s="16"/>
      <c r="L1144" s="17"/>
    </row>
    <row r="1145" spans="1:12" s="14" customFormat="1" ht="12.75">
      <c r="A1145" s="15"/>
      <c r="B1145" s="15"/>
      <c r="C1145" s="15"/>
      <c r="D1145" s="15"/>
      <c r="J1145" s="16"/>
      <c r="K1145" s="16"/>
      <c r="L1145" s="17"/>
    </row>
    <row r="1146" spans="1:12" s="14" customFormat="1" ht="12.75">
      <c r="A1146" s="15"/>
      <c r="B1146" s="15"/>
      <c r="C1146" s="15"/>
      <c r="D1146" s="15"/>
      <c r="J1146" s="16"/>
      <c r="K1146" s="16"/>
      <c r="L1146" s="17"/>
    </row>
    <row r="1147" spans="1:12" s="14" customFormat="1" ht="12.75">
      <c r="A1147" s="15"/>
      <c r="B1147" s="15"/>
      <c r="C1147" s="15"/>
      <c r="D1147" s="15"/>
      <c r="J1147" s="16"/>
      <c r="K1147" s="16"/>
      <c r="L1147" s="17"/>
    </row>
    <row r="1148" spans="1:12" s="14" customFormat="1" ht="12.75">
      <c r="A1148" s="15"/>
      <c r="B1148" s="15"/>
      <c r="C1148" s="15"/>
      <c r="D1148" s="15"/>
      <c r="J1148" s="16"/>
      <c r="K1148" s="16"/>
      <c r="L1148" s="17"/>
    </row>
    <row r="1149" spans="1:12" s="14" customFormat="1" ht="12.75">
      <c r="A1149" s="15"/>
      <c r="B1149" s="15"/>
      <c r="C1149" s="15"/>
      <c r="D1149" s="15"/>
      <c r="J1149" s="16"/>
      <c r="K1149" s="16"/>
      <c r="L1149" s="17"/>
    </row>
    <row r="1150" spans="1:12" s="14" customFormat="1" ht="12.75">
      <c r="A1150" s="15"/>
      <c r="B1150" s="15"/>
      <c r="C1150" s="15"/>
      <c r="D1150" s="15"/>
      <c r="J1150" s="16"/>
      <c r="K1150" s="16"/>
      <c r="L1150" s="17"/>
    </row>
    <row r="1151" spans="1:12" s="14" customFormat="1" ht="12.75">
      <c r="A1151" s="15"/>
      <c r="B1151" s="15"/>
      <c r="C1151" s="15"/>
      <c r="D1151" s="15"/>
      <c r="J1151" s="16"/>
      <c r="K1151" s="16"/>
      <c r="L1151" s="17"/>
    </row>
    <row r="1152" spans="1:12" s="14" customFormat="1" ht="12.75">
      <c r="A1152" s="15"/>
      <c r="B1152" s="15"/>
      <c r="C1152" s="15"/>
      <c r="D1152" s="15"/>
      <c r="J1152" s="16"/>
      <c r="K1152" s="16"/>
      <c r="L1152" s="17"/>
    </row>
    <row r="1153" spans="1:12" s="14" customFormat="1" ht="12.75">
      <c r="A1153" s="15"/>
      <c r="B1153" s="15"/>
      <c r="C1153" s="15"/>
      <c r="D1153" s="15"/>
      <c r="J1153" s="16"/>
      <c r="K1153" s="16"/>
      <c r="L1153" s="17"/>
    </row>
    <row r="1154" spans="1:12" s="14" customFormat="1" ht="12.75">
      <c r="A1154" s="15"/>
      <c r="B1154" s="15"/>
      <c r="C1154" s="15"/>
      <c r="D1154" s="15"/>
      <c r="J1154" s="16"/>
      <c r="K1154" s="16"/>
      <c r="L1154" s="17"/>
    </row>
    <row r="1155" spans="1:12" s="14" customFormat="1" ht="12.75">
      <c r="A1155" s="15"/>
      <c r="B1155" s="15"/>
      <c r="C1155" s="15"/>
      <c r="D1155" s="15"/>
      <c r="J1155" s="16"/>
      <c r="K1155" s="16"/>
      <c r="L1155" s="17"/>
    </row>
    <row r="1156" spans="1:12" s="14" customFormat="1" ht="12.75">
      <c r="A1156" s="15"/>
      <c r="B1156" s="15"/>
      <c r="C1156" s="15"/>
      <c r="D1156" s="15"/>
      <c r="J1156" s="16"/>
      <c r="K1156" s="16"/>
      <c r="L1156" s="17"/>
    </row>
    <row r="1157" spans="1:12" s="14" customFormat="1" ht="12.75">
      <c r="A1157" s="15"/>
      <c r="B1157" s="15"/>
      <c r="C1157" s="15"/>
      <c r="D1157" s="15"/>
      <c r="J1157" s="16"/>
      <c r="K1157" s="16"/>
      <c r="L1157" s="17"/>
    </row>
    <row r="1158" spans="1:12" s="14" customFormat="1" ht="12.75">
      <c r="A1158" s="15"/>
      <c r="B1158" s="15"/>
      <c r="C1158" s="15"/>
      <c r="D1158" s="15"/>
      <c r="J1158" s="16"/>
      <c r="K1158" s="16"/>
      <c r="L1158" s="17"/>
    </row>
    <row r="1159" spans="1:12" s="14" customFormat="1" ht="12.75">
      <c r="A1159" s="15"/>
      <c r="B1159" s="15"/>
      <c r="C1159" s="15"/>
      <c r="D1159" s="15"/>
      <c r="J1159" s="16"/>
      <c r="K1159" s="16"/>
      <c r="L1159" s="17"/>
    </row>
    <row r="1160" spans="1:12" s="14" customFormat="1" ht="12.75">
      <c r="A1160" s="15"/>
      <c r="B1160" s="15"/>
      <c r="C1160" s="15"/>
      <c r="D1160" s="15"/>
      <c r="J1160" s="16"/>
      <c r="K1160" s="16"/>
      <c r="L1160" s="17"/>
    </row>
    <row r="1161" spans="1:12" s="14" customFormat="1" ht="12.75">
      <c r="A1161" s="15"/>
      <c r="B1161" s="15"/>
      <c r="C1161" s="15"/>
      <c r="D1161" s="15"/>
      <c r="J1161" s="16"/>
      <c r="K1161" s="16"/>
      <c r="L1161" s="17"/>
    </row>
    <row r="1162" spans="1:12" s="14" customFormat="1" ht="12.75">
      <c r="A1162" s="15"/>
      <c r="B1162" s="15"/>
      <c r="C1162" s="15"/>
      <c r="D1162" s="15"/>
      <c r="J1162" s="16"/>
      <c r="K1162" s="16"/>
      <c r="L1162" s="17"/>
    </row>
    <row r="1163" spans="1:12" s="14" customFormat="1" ht="12.75">
      <c r="A1163" s="15"/>
      <c r="B1163" s="15"/>
      <c r="C1163" s="15"/>
      <c r="D1163" s="15"/>
      <c r="J1163" s="16"/>
      <c r="K1163" s="16"/>
      <c r="L1163" s="17"/>
    </row>
    <row r="1164" spans="1:12" s="14" customFormat="1" ht="12.75">
      <c r="A1164" s="15"/>
      <c r="B1164" s="15"/>
      <c r="C1164" s="15"/>
      <c r="D1164" s="15"/>
      <c r="J1164" s="16"/>
      <c r="K1164" s="16"/>
      <c r="L1164" s="17"/>
    </row>
    <row r="1165" spans="1:12" s="14" customFormat="1" ht="12.75">
      <c r="A1165" s="15"/>
      <c r="B1165" s="15"/>
      <c r="C1165" s="15"/>
      <c r="D1165" s="15"/>
      <c r="J1165" s="16"/>
      <c r="K1165" s="16"/>
      <c r="L1165" s="17"/>
    </row>
    <row r="1166" spans="1:12" s="14" customFormat="1" ht="12.75">
      <c r="A1166" s="15"/>
      <c r="B1166" s="15"/>
      <c r="C1166" s="15"/>
      <c r="D1166" s="15"/>
      <c r="J1166" s="16"/>
      <c r="K1166" s="16"/>
      <c r="L1166" s="17"/>
    </row>
    <row r="1167" spans="1:12" s="14" customFormat="1" ht="12.75">
      <c r="A1167" s="15"/>
      <c r="B1167" s="15"/>
      <c r="C1167" s="15"/>
      <c r="D1167" s="15"/>
      <c r="J1167" s="16"/>
      <c r="K1167" s="16"/>
      <c r="L1167" s="17"/>
    </row>
    <row r="1168" spans="1:12" s="14" customFormat="1" ht="12.75">
      <c r="A1168" s="15"/>
      <c r="B1168" s="15"/>
      <c r="C1168" s="15"/>
      <c r="D1168" s="15"/>
      <c r="J1168" s="16"/>
      <c r="K1168" s="16"/>
      <c r="L1168" s="17"/>
    </row>
    <row r="1169" spans="1:12" s="14" customFormat="1" ht="12.75">
      <c r="A1169" s="15"/>
      <c r="B1169" s="15"/>
      <c r="C1169" s="15"/>
      <c r="D1169" s="15"/>
      <c r="J1169" s="16"/>
      <c r="K1169" s="16"/>
      <c r="L1169" s="17"/>
    </row>
    <row r="1170" spans="1:12" s="14" customFormat="1" ht="12.75">
      <c r="A1170" s="15"/>
      <c r="B1170" s="15"/>
      <c r="C1170" s="15"/>
      <c r="D1170" s="15"/>
      <c r="J1170" s="16"/>
      <c r="K1170" s="16"/>
      <c r="L1170" s="17"/>
    </row>
    <row r="1171" spans="1:12" s="14" customFormat="1" ht="12.75">
      <c r="A1171" s="15"/>
      <c r="B1171" s="15"/>
      <c r="C1171" s="15"/>
      <c r="D1171" s="15"/>
      <c r="J1171" s="16"/>
      <c r="K1171" s="16"/>
      <c r="L1171" s="17"/>
    </row>
    <row r="1172" spans="1:12" s="14" customFormat="1" ht="12.75">
      <c r="A1172" s="15"/>
      <c r="B1172" s="15"/>
      <c r="C1172" s="15"/>
      <c r="D1172" s="15"/>
      <c r="J1172" s="16"/>
      <c r="K1172" s="16"/>
      <c r="L1172" s="17"/>
    </row>
    <row r="1173" spans="1:12" s="14" customFormat="1" ht="12.75">
      <c r="A1173" s="15"/>
      <c r="B1173" s="15"/>
      <c r="C1173" s="15"/>
      <c r="D1173" s="15"/>
      <c r="J1173" s="16"/>
      <c r="K1173" s="16"/>
      <c r="L1173" s="17"/>
    </row>
    <row r="1174" spans="1:12" s="14" customFormat="1" ht="12.75">
      <c r="A1174" s="15"/>
      <c r="B1174" s="15"/>
      <c r="C1174" s="15"/>
      <c r="D1174" s="15"/>
      <c r="J1174" s="16"/>
      <c r="K1174" s="16"/>
      <c r="L1174" s="17"/>
    </row>
    <row r="1175" spans="1:12" s="14" customFormat="1" ht="12.75">
      <c r="A1175" s="15"/>
      <c r="B1175" s="15"/>
      <c r="C1175" s="15"/>
      <c r="D1175" s="15"/>
      <c r="J1175" s="16"/>
      <c r="K1175" s="16"/>
      <c r="L1175" s="17"/>
    </row>
    <row r="1176" spans="1:12" s="14" customFormat="1" ht="12.75">
      <c r="A1176" s="15"/>
      <c r="B1176" s="15"/>
      <c r="C1176" s="15"/>
      <c r="D1176" s="15"/>
      <c r="J1176" s="16"/>
      <c r="K1176" s="16"/>
      <c r="L1176" s="17"/>
    </row>
    <row r="1177" spans="1:12" s="14" customFormat="1" ht="12.75">
      <c r="A1177" s="15"/>
      <c r="B1177" s="15"/>
      <c r="C1177" s="15"/>
      <c r="D1177" s="15"/>
      <c r="J1177" s="16"/>
      <c r="K1177" s="16"/>
      <c r="L1177" s="17"/>
    </row>
    <row r="1178" spans="1:12" s="14" customFormat="1" ht="12.75">
      <c r="A1178" s="15"/>
      <c r="B1178" s="15"/>
      <c r="C1178" s="15"/>
      <c r="D1178" s="15"/>
      <c r="J1178" s="16"/>
      <c r="K1178" s="16"/>
      <c r="L1178" s="17"/>
    </row>
    <row r="1179" spans="1:12" s="14" customFormat="1" ht="12.75">
      <c r="A1179" s="15"/>
      <c r="B1179" s="15"/>
      <c r="C1179" s="15"/>
      <c r="D1179" s="15"/>
      <c r="J1179" s="16"/>
      <c r="K1179" s="16"/>
      <c r="L1179" s="17"/>
    </row>
    <row r="1180" spans="1:12" s="14" customFormat="1" ht="12.75">
      <c r="A1180" s="15"/>
      <c r="B1180" s="15"/>
      <c r="C1180" s="15"/>
      <c r="D1180" s="15"/>
      <c r="J1180" s="16"/>
      <c r="K1180" s="16"/>
      <c r="L1180" s="17"/>
    </row>
    <row r="1181" spans="1:12" s="14" customFormat="1" ht="12.75">
      <c r="A1181" s="15"/>
      <c r="B1181" s="15"/>
      <c r="C1181" s="15"/>
      <c r="D1181" s="15"/>
      <c r="J1181" s="16"/>
      <c r="K1181" s="16"/>
      <c r="L1181" s="17"/>
    </row>
    <row r="1182" spans="1:12" s="14" customFormat="1" ht="12.75">
      <c r="A1182" s="15"/>
      <c r="B1182" s="15"/>
      <c r="C1182" s="15"/>
      <c r="D1182" s="15"/>
      <c r="J1182" s="16"/>
      <c r="K1182" s="16"/>
      <c r="L1182" s="17"/>
    </row>
    <row r="1183" spans="1:12" s="14" customFormat="1" ht="12.75">
      <c r="A1183" s="15"/>
      <c r="B1183" s="15"/>
      <c r="C1183" s="15"/>
      <c r="D1183" s="15"/>
      <c r="J1183" s="16"/>
      <c r="K1183" s="16"/>
      <c r="L1183" s="17"/>
    </row>
    <row r="1184" spans="1:12" s="14" customFormat="1" ht="12.75">
      <c r="A1184" s="15"/>
      <c r="B1184" s="15"/>
      <c r="C1184" s="15"/>
      <c r="D1184" s="15"/>
      <c r="J1184" s="16"/>
      <c r="K1184" s="16"/>
      <c r="L1184" s="17"/>
    </row>
    <row r="1185" spans="1:12" s="14" customFormat="1" ht="12.75">
      <c r="A1185" s="15"/>
      <c r="B1185" s="15"/>
      <c r="C1185" s="15"/>
      <c r="D1185" s="15"/>
      <c r="J1185" s="16"/>
      <c r="K1185" s="16"/>
      <c r="L1185" s="17"/>
    </row>
    <row r="1186" spans="1:12" s="14" customFormat="1" ht="12.75">
      <c r="A1186" s="15"/>
      <c r="B1186" s="15"/>
      <c r="C1186" s="15"/>
      <c r="D1186" s="15"/>
      <c r="J1186" s="16"/>
      <c r="K1186" s="16"/>
      <c r="L1186" s="17"/>
    </row>
    <row r="1187" spans="1:12" s="14" customFormat="1" ht="12.75">
      <c r="A1187" s="15"/>
      <c r="B1187" s="15"/>
      <c r="C1187" s="15"/>
      <c r="D1187" s="15"/>
      <c r="J1187" s="16"/>
      <c r="K1187" s="16"/>
      <c r="L1187" s="17"/>
    </row>
    <row r="1188" spans="1:12" s="14" customFormat="1" ht="12.75">
      <c r="A1188" s="15"/>
      <c r="B1188" s="15"/>
      <c r="C1188" s="15"/>
      <c r="D1188" s="15"/>
      <c r="J1188" s="16"/>
      <c r="K1188" s="16"/>
      <c r="L1188" s="17"/>
    </row>
    <row r="1189" spans="1:12" s="14" customFormat="1" ht="12.75">
      <c r="A1189" s="15"/>
      <c r="B1189" s="15"/>
      <c r="C1189" s="15"/>
      <c r="D1189" s="15"/>
      <c r="J1189" s="16"/>
      <c r="K1189" s="16"/>
      <c r="L1189" s="17"/>
    </row>
    <row r="1190" spans="1:12" s="14" customFormat="1" ht="12.75">
      <c r="A1190" s="15"/>
      <c r="B1190" s="15"/>
      <c r="C1190" s="15"/>
      <c r="D1190" s="15"/>
      <c r="J1190" s="16"/>
      <c r="K1190" s="16"/>
      <c r="L1190" s="17"/>
    </row>
    <row r="1191" spans="1:12" s="14" customFormat="1" ht="12.75">
      <c r="A1191" s="15"/>
      <c r="B1191" s="15"/>
      <c r="C1191" s="15"/>
      <c r="D1191" s="15"/>
      <c r="J1191" s="16"/>
      <c r="K1191" s="16"/>
      <c r="L1191" s="17"/>
    </row>
    <row r="1192" spans="1:12" s="14" customFormat="1" ht="12.75">
      <c r="A1192" s="15"/>
      <c r="B1192" s="15"/>
      <c r="C1192" s="15"/>
      <c r="D1192" s="15"/>
      <c r="J1192" s="16"/>
      <c r="K1192" s="16"/>
      <c r="L1192" s="17"/>
    </row>
    <row r="1193" spans="1:12" s="14" customFormat="1" ht="12.75">
      <c r="A1193" s="15"/>
      <c r="B1193" s="15"/>
      <c r="C1193" s="15"/>
      <c r="D1193" s="15"/>
      <c r="J1193" s="16"/>
      <c r="K1193" s="16"/>
      <c r="L1193" s="17"/>
    </row>
    <row r="1194" spans="1:12" s="14" customFormat="1" ht="12.75">
      <c r="A1194" s="15"/>
      <c r="B1194" s="15"/>
      <c r="C1194" s="15"/>
      <c r="D1194" s="15"/>
      <c r="J1194" s="16"/>
      <c r="K1194" s="16"/>
      <c r="L1194" s="17"/>
    </row>
    <row r="1195" spans="1:12" s="14" customFormat="1" ht="12.75">
      <c r="A1195" s="15"/>
      <c r="B1195" s="15"/>
      <c r="C1195" s="15"/>
      <c r="D1195" s="15"/>
      <c r="J1195" s="16"/>
      <c r="K1195" s="16"/>
      <c r="L1195" s="17"/>
    </row>
    <row r="1196" spans="1:12" s="14" customFormat="1" ht="12.75">
      <c r="A1196" s="15"/>
      <c r="B1196" s="15"/>
      <c r="C1196" s="15"/>
      <c r="D1196" s="15"/>
      <c r="J1196" s="16"/>
      <c r="K1196" s="16"/>
      <c r="L1196" s="17"/>
    </row>
    <row r="1197" spans="1:12" s="14" customFormat="1" ht="12.75">
      <c r="A1197" s="15"/>
      <c r="B1197" s="15"/>
      <c r="C1197" s="15"/>
      <c r="D1197" s="15"/>
      <c r="J1197" s="16"/>
      <c r="K1197" s="16"/>
      <c r="L1197" s="17"/>
    </row>
    <row r="1198" spans="1:12" s="14" customFormat="1" ht="12.75">
      <c r="A1198" s="15"/>
      <c r="B1198" s="15"/>
      <c r="C1198" s="15"/>
      <c r="D1198" s="15"/>
      <c r="J1198" s="16"/>
      <c r="K1198" s="16"/>
      <c r="L1198" s="17"/>
    </row>
    <row r="1199" spans="1:12" s="14" customFormat="1" ht="12.75">
      <c r="A1199" s="15"/>
      <c r="B1199" s="15"/>
      <c r="C1199" s="15"/>
      <c r="D1199" s="15"/>
      <c r="J1199" s="16"/>
      <c r="K1199" s="16"/>
      <c r="L1199" s="17"/>
    </row>
    <row r="1200" spans="1:12" s="14" customFormat="1" ht="12.75">
      <c r="A1200" s="15"/>
      <c r="B1200" s="15"/>
      <c r="C1200" s="15"/>
      <c r="D1200" s="15"/>
      <c r="J1200" s="16"/>
      <c r="K1200" s="16"/>
      <c r="L1200" s="17"/>
    </row>
    <row r="1201" spans="1:12" s="14" customFormat="1" ht="12.75">
      <c r="A1201" s="15"/>
      <c r="B1201" s="15"/>
      <c r="C1201" s="15"/>
      <c r="D1201" s="15"/>
      <c r="J1201" s="16"/>
      <c r="K1201" s="16"/>
      <c r="L1201" s="17"/>
    </row>
    <row r="1202" spans="1:12" s="14" customFormat="1" ht="12.75">
      <c r="A1202" s="15"/>
      <c r="B1202" s="15"/>
      <c r="C1202" s="15"/>
      <c r="D1202" s="15"/>
      <c r="J1202" s="16"/>
      <c r="K1202" s="16"/>
      <c r="L1202" s="17"/>
    </row>
    <row r="1203" spans="1:12" s="14" customFormat="1" ht="12.75">
      <c r="A1203" s="15"/>
      <c r="B1203" s="15"/>
      <c r="C1203" s="15"/>
      <c r="D1203" s="15"/>
      <c r="J1203" s="16"/>
      <c r="K1203" s="16"/>
      <c r="L1203" s="17"/>
    </row>
    <row r="1204" spans="1:12" s="14" customFormat="1" ht="12.75">
      <c r="A1204" s="15"/>
      <c r="B1204" s="15"/>
      <c r="C1204" s="15"/>
      <c r="D1204" s="15"/>
      <c r="J1204" s="16"/>
      <c r="K1204" s="16"/>
      <c r="L1204" s="17"/>
    </row>
    <row r="1205" spans="1:12" s="14" customFormat="1" ht="12.75">
      <c r="A1205" s="15"/>
      <c r="B1205" s="15"/>
      <c r="C1205" s="15"/>
      <c r="D1205" s="15"/>
      <c r="J1205" s="16"/>
      <c r="K1205" s="16"/>
      <c r="L1205" s="17"/>
    </row>
    <row r="1206" spans="1:12" s="14" customFormat="1" ht="12.75">
      <c r="A1206" s="15"/>
      <c r="B1206" s="15"/>
      <c r="C1206" s="15"/>
      <c r="D1206" s="15"/>
      <c r="J1206" s="16"/>
      <c r="K1206" s="16"/>
      <c r="L1206" s="17"/>
    </row>
    <row r="1207" spans="1:12" s="14" customFormat="1" ht="12.75">
      <c r="A1207" s="15"/>
      <c r="B1207" s="15"/>
      <c r="C1207" s="15"/>
      <c r="D1207" s="15"/>
      <c r="J1207" s="16"/>
      <c r="K1207" s="16"/>
      <c r="L1207" s="17"/>
    </row>
    <row r="1208" spans="1:12" s="14" customFormat="1" ht="12.75">
      <c r="A1208" s="15"/>
      <c r="B1208" s="15"/>
      <c r="C1208" s="15"/>
      <c r="D1208" s="15"/>
      <c r="J1208" s="16"/>
      <c r="K1208" s="16"/>
      <c r="L1208" s="17"/>
    </row>
    <row r="1209" spans="1:12" s="14" customFormat="1" ht="12.75">
      <c r="A1209" s="15"/>
      <c r="B1209" s="15"/>
      <c r="C1209" s="15"/>
      <c r="D1209" s="15"/>
      <c r="J1209" s="16"/>
      <c r="K1209" s="16"/>
      <c r="L1209" s="17"/>
    </row>
    <row r="1210" spans="1:12" s="14" customFormat="1" ht="12.75">
      <c r="A1210" s="15"/>
      <c r="B1210" s="15"/>
      <c r="C1210" s="15"/>
      <c r="D1210" s="15"/>
      <c r="J1210" s="16"/>
      <c r="K1210" s="16"/>
      <c r="L1210" s="17"/>
    </row>
    <row r="1211" spans="1:12" s="14" customFormat="1" ht="12.75">
      <c r="A1211" s="15"/>
      <c r="B1211" s="15"/>
      <c r="C1211" s="15"/>
      <c r="D1211" s="15"/>
      <c r="J1211" s="16"/>
      <c r="K1211" s="16"/>
      <c r="L1211" s="17"/>
    </row>
    <row r="1212" spans="1:12" s="14" customFormat="1" ht="12.75">
      <c r="A1212" s="15"/>
      <c r="B1212" s="15"/>
      <c r="C1212" s="15"/>
      <c r="D1212" s="15"/>
      <c r="J1212" s="16"/>
      <c r="K1212" s="16"/>
      <c r="L1212" s="17"/>
    </row>
    <row r="1213" spans="1:12" s="14" customFormat="1" ht="12.75">
      <c r="A1213" s="15"/>
      <c r="B1213" s="15"/>
      <c r="C1213" s="15"/>
      <c r="D1213" s="15"/>
      <c r="J1213" s="16"/>
      <c r="K1213" s="16"/>
      <c r="L1213" s="17"/>
    </row>
    <row r="1214" spans="1:12" s="14" customFormat="1" ht="12.75">
      <c r="A1214" s="15"/>
      <c r="B1214" s="15"/>
      <c r="C1214" s="15"/>
      <c r="D1214" s="15"/>
      <c r="J1214" s="16"/>
      <c r="K1214" s="16"/>
      <c r="L1214" s="17"/>
    </row>
    <row r="1215" spans="1:12" s="14" customFormat="1" ht="12.75">
      <c r="A1215" s="15"/>
      <c r="B1215" s="15"/>
      <c r="C1215" s="15"/>
      <c r="D1215" s="15"/>
      <c r="J1215" s="16"/>
      <c r="K1215" s="16"/>
      <c r="L1215" s="17"/>
    </row>
    <row r="1216" spans="1:12" s="14" customFormat="1" ht="12.75">
      <c r="A1216" s="15"/>
      <c r="B1216" s="15"/>
      <c r="C1216" s="15"/>
      <c r="D1216" s="15"/>
      <c r="J1216" s="16"/>
      <c r="K1216" s="16"/>
      <c r="L1216" s="17"/>
    </row>
    <row r="1217" spans="1:12" s="14" customFormat="1" ht="12.75">
      <c r="A1217" s="15"/>
      <c r="B1217" s="15"/>
      <c r="C1217" s="15"/>
      <c r="D1217" s="15"/>
      <c r="J1217" s="16"/>
      <c r="K1217" s="16"/>
      <c r="L1217" s="17"/>
    </row>
    <row r="1218" spans="1:12" s="14" customFormat="1" ht="12.75">
      <c r="A1218" s="15"/>
      <c r="B1218" s="15"/>
      <c r="C1218" s="15"/>
      <c r="D1218" s="15"/>
      <c r="J1218" s="16"/>
      <c r="K1218" s="16"/>
      <c r="L1218" s="17"/>
    </row>
    <row r="1219" spans="1:12" s="14" customFormat="1" ht="12.75">
      <c r="A1219" s="15"/>
      <c r="B1219" s="15"/>
      <c r="C1219" s="15"/>
      <c r="D1219" s="15"/>
      <c r="J1219" s="16"/>
      <c r="K1219" s="16"/>
      <c r="L1219" s="17"/>
    </row>
    <row r="1220" spans="1:12" s="14" customFormat="1" ht="12.75">
      <c r="A1220" s="15"/>
      <c r="B1220" s="15"/>
      <c r="C1220" s="15"/>
      <c r="D1220" s="15"/>
      <c r="J1220" s="16"/>
      <c r="K1220" s="16"/>
      <c r="L1220" s="17"/>
    </row>
    <row r="1221" spans="1:12" s="14" customFormat="1" ht="12.75">
      <c r="A1221" s="15"/>
      <c r="B1221" s="15"/>
      <c r="C1221" s="15"/>
      <c r="D1221" s="15"/>
      <c r="J1221" s="16"/>
      <c r="K1221" s="16"/>
      <c r="L1221" s="17"/>
    </row>
    <row r="1222" spans="1:12" s="14" customFormat="1" ht="12.75">
      <c r="A1222" s="15"/>
      <c r="B1222" s="15"/>
      <c r="C1222" s="15"/>
      <c r="D1222" s="15"/>
      <c r="J1222" s="16"/>
      <c r="K1222" s="16"/>
      <c r="L1222" s="17"/>
    </row>
    <row r="1223" spans="1:12" s="14" customFormat="1" ht="12.75">
      <c r="A1223" s="15"/>
      <c r="B1223" s="15"/>
      <c r="C1223" s="15"/>
      <c r="D1223" s="15"/>
      <c r="J1223" s="16"/>
      <c r="K1223" s="16"/>
      <c r="L1223" s="17"/>
    </row>
    <row r="1224" spans="1:12" s="14" customFormat="1" ht="12.75">
      <c r="A1224" s="15"/>
      <c r="B1224" s="15"/>
      <c r="C1224" s="15"/>
      <c r="D1224" s="15"/>
      <c r="J1224" s="16"/>
      <c r="K1224" s="16"/>
      <c r="L1224" s="17"/>
    </row>
    <row r="1225" spans="1:12" s="14" customFormat="1" ht="12.75">
      <c r="A1225" s="15"/>
      <c r="B1225" s="15"/>
      <c r="C1225" s="15"/>
      <c r="D1225" s="15"/>
      <c r="J1225" s="16"/>
      <c r="K1225" s="16"/>
      <c r="L1225" s="17"/>
    </row>
    <row r="1226" spans="1:12" s="14" customFormat="1" ht="12.75">
      <c r="A1226" s="15"/>
      <c r="B1226" s="15"/>
      <c r="C1226" s="15"/>
      <c r="D1226" s="15"/>
      <c r="J1226" s="16"/>
      <c r="K1226" s="16"/>
      <c r="L1226" s="17"/>
    </row>
    <row r="1227" spans="1:12" s="14" customFormat="1" ht="12.75">
      <c r="A1227" s="15"/>
      <c r="B1227" s="15"/>
      <c r="C1227" s="15"/>
      <c r="D1227" s="15"/>
      <c r="J1227" s="16"/>
      <c r="K1227" s="16"/>
      <c r="L1227" s="17"/>
    </row>
    <row r="1228" spans="1:12" s="14" customFormat="1" ht="12.75">
      <c r="A1228" s="15"/>
      <c r="B1228" s="15"/>
      <c r="C1228" s="15"/>
      <c r="D1228" s="15"/>
      <c r="J1228" s="16"/>
      <c r="K1228" s="16"/>
      <c r="L1228" s="17"/>
    </row>
    <row r="1229" spans="1:12" s="14" customFormat="1" ht="12.75">
      <c r="A1229" s="15"/>
      <c r="B1229" s="15"/>
      <c r="C1229" s="15"/>
      <c r="D1229" s="15"/>
      <c r="J1229" s="16"/>
      <c r="K1229" s="16"/>
      <c r="L1229" s="17"/>
    </row>
    <row r="1230" spans="1:12" s="14" customFormat="1" ht="12.75">
      <c r="A1230" s="15"/>
      <c r="B1230" s="15"/>
      <c r="C1230" s="15"/>
      <c r="D1230" s="15"/>
      <c r="J1230" s="16"/>
      <c r="K1230" s="16"/>
      <c r="L1230" s="17"/>
    </row>
    <row r="1231" spans="1:12" s="14" customFormat="1" ht="12.75">
      <c r="A1231" s="15"/>
      <c r="B1231" s="15"/>
      <c r="C1231" s="15"/>
      <c r="D1231" s="15"/>
      <c r="J1231" s="16"/>
      <c r="K1231" s="16"/>
      <c r="L1231" s="17"/>
    </row>
    <row r="1232" spans="1:12" s="14" customFormat="1" ht="12.75">
      <c r="A1232" s="15"/>
      <c r="B1232" s="15"/>
      <c r="C1232" s="15"/>
      <c r="D1232" s="15"/>
      <c r="J1232" s="16"/>
      <c r="K1232" s="16"/>
      <c r="L1232" s="17"/>
    </row>
    <row r="1233" spans="1:12" s="14" customFormat="1" ht="12.75">
      <c r="A1233" s="15"/>
      <c r="B1233" s="15"/>
      <c r="C1233" s="15"/>
      <c r="D1233" s="15"/>
      <c r="J1233" s="16"/>
      <c r="K1233" s="16"/>
      <c r="L1233" s="17"/>
    </row>
    <row r="1234" spans="1:12" s="14" customFormat="1" ht="12.75">
      <c r="A1234" s="15"/>
      <c r="B1234" s="15"/>
      <c r="C1234" s="15"/>
      <c r="D1234" s="15"/>
      <c r="J1234" s="16"/>
      <c r="K1234" s="16"/>
      <c r="L1234" s="17"/>
    </row>
    <row r="1235" spans="1:12" s="14" customFormat="1" ht="12.75">
      <c r="A1235" s="15"/>
      <c r="B1235" s="15"/>
      <c r="C1235" s="15"/>
      <c r="D1235" s="15"/>
      <c r="J1235" s="16"/>
      <c r="K1235" s="16"/>
      <c r="L1235" s="17"/>
    </row>
    <row r="1236" spans="1:12" s="14" customFormat="1" ht="12.75">
      <c r="A1236" s="15"/>
      <c r="B1236" s="15"/>
      <c r="C1236" s="15"/>
      <c r="D1236" s="15"/>
      <c r="J1236" s="16"/>
      <c r="K1236" s="16"/>
      <c r="L1236" s="17"/>
    </row>
    <row r="1237" spans="1:12" s="14" customFormat="1" ht="12.75">
      <c r="A1237" s="15"/>
      <c r="B1237" s="15"/>
      <c r="C1237" s="15"/>
      <c r="D1237" s="15"/>
      <c r="J1237" s="16"/>
      <c r="K1237" s="16"/>
      <c r="L1237" s="17"/>
    </row>
    <row r="1238" spans="1:12" s="14" customFormat="1" ht="12.75">
      <c r="A1238" s="15"/>
      <c r="B1238" s="15"/>
      <c r="C1238" s="15"/>
      <c r="D1238" s="15"/>
      <c r="J1238" s="16"/>
      <c r="K1238" s="16"/>
      <c r="L1238" s="17"/>
    </row>
    <row r="1239" spans="1:12" s="14" customFormat="1" ht="12.75">
      <c r="A1239" s="15"/>
      <c r="B1239" s="15"/>
      <c r="C1239" s="15"/>
      <c r="D1239" s="15"/>
      <c r="J1239" s="16"/>
      <c r="K1239" s="16"/>
      <c r="L1239" s="17"/>
    </row>
    <row r="1240" spans="1:12" s="14" customFormat="1" ht="12.75">
      <c r="A1240" s="15"/>
      <c r="B1240" s="15"/>
      <c r="C1240" s="15"/>
      <c r="D1240" s="15"/>
      <c r="J1240" s="16"/>
      <c r="K1240" s="16"/>
      <c r="L1240" s="17"/>
    </row>
    <row r="1241" spans="1:12" s="14" customFormat="1" ht="12.75">
      <c r="A1241" s="15"/>
      <c r="B1241" s="15"/>
      <c r="C1241" s="15"/>
      <c r="D1241" s="15"/>
      <c r="J1241" s="16"/>
      <c r="K1241" s="16"/>
      <c r="L1241" s="17"/>
    </row>
    <row r="1242" spans="1:12" s="14" customFormat="1" ht="12.75">
      <c r="A1242" s="15"/>
      <c r="B1242" s="15"/>
      <c r="C1242" s="15"/>
      <c r="D1242" s="15"/>
      <c r="J1242" s="16"/>
      <c r="K1242" s="16"/>
      <c r="L1242" s="17"/>
    </row>
    <row r="1243" spans="1:12" s="14" customFormat="1" ht="12.75">
      <c r="A1243" s="15"/>
      <c r="B1243" s="15"/>
      <c r="C1243" s="15"/>
      <c r="D1243" s="15"/>
      <c r="J1243" s="16"/>
      <c r="K1243" s="16"/>
      <c r="L1243" s="17"/>
    </row>
    <row r="1244" spans="1:12" s="14" customFormat="1" ht="12.75">
      <c r="A1244" s="15"/>
      <c r="B1244" s="15"/>
      <c r="C1244" s="15"/>
      <c r="D1244" s="15"/>
      <c r="J1244" s="16"/>
      <c r="K1244" s="16"/>
      <c r="L1244" s="17"/>
    </row>
    <row r="1245" spans="1:12" s="14" customFormat="1" ht="12.75">
      <c r="A1245" s="15"/>
      <c r="B1245" s="15"/>
      <c r="C1245" s="15"/>
      <c r="D1245" s="15"/>
      <c r="J1245" s="16"/>
      <c r="K1245" s="16"/>
      <c r="L1245" s="17"/>
    </row>
    <row r="1246" spans="1:12" s="14" customFormat="1" ht="12.75">
      <c r="A1246" s="15"/>
      <c r="B1246" s="15"/>
      <c r="C1246" s="15"/>
      <c r="D1246" s="15"/>
      <c r="J1246" s="16"/>
      <c r="K1246" s="16"/>
      <c r="L1246" s="17"/>
    </row>
    <row r="1247" spans="1:12" s="14" customFormat="1" ht="12.75">
      <c r="A1247" s="15"/>
      <c r="B1247" s="15"/>
      <c r="C1247" s="15"/>
      <c r="D1247" s="15"/>
      <c r="J1247" s="16"/>
      <c r="K1247" s="16"/>
      <c r="L1247" s="17"/>
    </row>
    <row r="1248" spans="1:12" s="14" customFormat="1" ht="12.75">
      <c r="A1248" s="15"/>
      <c r="B1248" s="15"/>
      <c r="C1248" s="15"/>
      <c r="D1248" s="15"/>
      <c r="J1248" s="16"/>
      <c r="K1248" s="16"/>
      <c r="L1248" s="17"/>
    </row>
    <row r="1249" spans="1:12" s="14" customFormat="1" ht="12.75">
      <c r="A1249" s="15"/>
      <c r="B1249" s="15"/>
      <c r="C1249" s="15"/>
      <c r="D1249" s="15"/>
      <c r="J1249" s="16"/>
      <c r="K1249" s="16"/>
      <c r="L1249" s="17"/>
    </row>
    <row r="1250" spans="1:12" s="14" customFormat="1" ht="12.75">
      <c r="A1250" s="15"/>
      <c r="B1250" s="15"/>
      <c r="C1250" s="15"/>
      <c r="D1250" s="15"/>
      <c r="J1250" s="16"/>
      <c r="K1250" s="16"/>
      <c r="L1250" s="17"/>
    </row>
    <row r="1251" spans="1:12" s="14" customFormat="1" ht="12.75">
      <c r="A1251" s="15"/>
      <c r="B1251" s="15"/>
      <c r="C1251" s="15"/>
      <c r="D1251" s="15"/>
      <c r="J1251" s="16"/>
      <c r="K1251" s="16"/>
      <c r="L1251" s="17"/>
    </row>
    <row r="1252" spans="1:12" s="14" customFormat="1" ht="12.75">
      <c r="A1252" s="15"/>
      <c r="B1252" s="15"/>
      <c r="C1252" s="15"/>
      <c r="D1252" s="15"/>
      <c r="J1252" s="16"/>
      <c r="K1252" s="16"/>
      <c r="L1252" s="17"/>
    </row>
    <row r="1253" spans="1:12" s="14" customFormat="1" ht="12.75">
      <c r="A1253" s="15"/>
      <c r="B1253" s="15"/>
      <c r="C1253" s="15"/>
      <c r="D1253" s="15"/>
      <c r="J1253" s="16"/>
      <c r="K1253" s="16"/>
      <c r="L1253" s="17"/>
    </row>
    <row r="1254" spans="1:12" s="14" customFormat="1" ht="12.75">
      <c r="A1254" s="15"/>
      <c r="B1254" s="15"/>
      <c r="C1254" s="15"/>
      <c r="D1254" s="15"/>
      <c r="J1254" s="16"/>
      <c r="K1254" s="16"/>
      <c r="L1254" s="17"/>
    </row>
    <row r="1255" spans="1:12" s="14" customFormat="1" ht="12.75">
      <c r="A1255" s="15"/>
      <c r="B1255" s="15"/>
      <c r="C1255" s="15"/>
      <c r="D1255" s="15"/>
      <c r="J1255" s="16"/>
      <c r="K1255" s="16"/>
      <c r="L1255" s="17"/>
    </row>
    <row r="1256" spans="1:12" s="14" customFormat="1" ht="12.75">
      <c r="A1256" s="15"/>
      <c r="B1256" s="15"/>
      <c r="C1256" s="15"/>
      <c r="D1256" s="15"/>
      <c r="J1256" s="16"/>
      <c r="K1256" s="16"/>
      <c r="L1256" s="17"/>
    </row>
    <row r="1257" spans="1:12" s="14" customFormat="1" ht="12.75">
      <c r="A1257" s="15"/>
      <c r="B1257" s="15"/>
      <c r="C1257" s="15"/>
      <c r="D1257" s="15"/>
      <c r="J1257" s="16"/>
      <c r="K1257" s="16"/>
      <c r="L1257" s="17"/>
    </row>
    <row r="1258" spans="1:12" s="14" customFormat="1" ht="12.75">
      <c r="A1258" s="15"/>
      <c r="B1258" s="15"/>
      <c r="C1258" s="15"/>
      <c r="D1258" s="15"/>
      <c r="J1258" s="16"/>
      <c r="K1258" s="16"/>
      <c r="L1258" s="17"/>
    </row>
    <row r="1259" spans="1:12" s="14" customFormat="1" ht="12.75">
      <c r="A1259" s="15"/>
      <c r="B1259" s="15"/>
      <c r="C1259" s="15"/>
      <c r="D1259" s="15"/>
      <c r="J1259" s="16"/>
      <c r="K1259" s="16"/>
      <c r="L1259" s="17"/>
    </row>
    <row r="1260" spans="1:12" s="14" customFormat="1" ht="12.75">
      <c r="A1260" s="15"/>
      <c r="B1260" s="15"/>
      <c r="C1260" s="15"/>
      <c r="D1260" s="15"/>
      <c r="J1260" s="16"/>
      <c r="K1260" s="16"/>
      <c r="L1260" s="17"/>
    </row>
    <row r="1261" spans="1:12" s="14" customFormat="1" ht="12.75">
      <c r="A1261" s="15"/>
      <c r="B1261" s="15"/>
      <c r="C1261" s="15"/>
      <c r="D1261" s="15"/>
      <c r="J1261" s="16"/>
      <c r="K1261" s="16"/>
      <c r="L1261" s="17"/>
    </row>
    <row r="1262" spans="1:12" s="14" customFormat="1" ht="12.75">
      <c r="A1262" s="15"/>
      <c r="B1262" s="15"/>
      <c r="C1262" s="15"/>
      <c r="D1262" s="15"/>
      <c r="J1262" s="16"/>
      <c r="K1262" s="16"/>
      <c r="L1262" s="17"/>
    </row>
    <row r="1263" spans="1:12" s="14" customFormat="1" ht="12.75">
      <c r="A1263" s="15"/>
      <c r="B1263" s="15"/>
      <c r="C1263" s="15"/>
      <c r="D1263" s="15"/>
      <c r="J1263" s="16"/>
      <c r="K1263" s="16"/>
      <c r="L1263" s="17"/>
    </row>
    <row r="1264" spans="1:12" s="14" customFormat="1" ht="12.75">
      <c r="A1264" s="15"/>
      <c r="B1264" s="15"/>
      <c r="C1264" s="15"/>
      <c r="D1264" s="15"/>
      <c r="J1264" s="16"/>
      <c r="K1264" s="16"/>
      <c r="L1264" s="17"/>
    </row>
    <row r="1265" spans="1:12" s="14" customFormat="1" ht="12.75">
      <c r="A1265" s="15"/>
      <c r="B1265" s="15"/>
      <c r="C1265" s="15"/>
      <c r="D1265" s="15"/>
      <c r="J1265" s="16"/>
      <c r="K1265" s="16"/>
      <c r="L1265" s="17"/>
    </row>
    <row r="1266" spans="1:12" s="14" customFormat="1" ht="12.75">
      <c r="A1266" s="15"/>
      <c r="B1266" s="15"/>
      <c r="C1266" s="15"/>
      <c r="D1266" s="15"/>
      <c r="J1266" s="16"/>
      <c r="K1266" s="16"/>
      <c r="L1266" s="17"/>
    </row>
    <row r="1267" spans="1:12" s="14" customFormat="1" ht="12.75">
      <c r="A1267" s="15"/>
      <c r="B1267" s="15"/>
      <c r="C1267" s="15"/>
      <c r="D1267" s="15"/>
      <c r="J1267" s="16"/>
      <c r="K1267" s="16"/>
      <c r="L1267" s="17"/>
    </row>
    <row r="1268" spans="1:12" s="14" customFormat="1" ht="12.75">
      <c r="A1268" s="15"/>
      <c r="B1268" s="15"/>
      <c r="C1268" s="15"/>
      <c r="D1268" s="15"/>
      <c r="J1268" s="16"/>
      <c r="K1268" s="16"/>
      <c r="L1268" s="17"/>
    </row>
    <row r="1269" spans="1:12" s="14" customFormat="1" ht="12.75">
      <c r="A1269" s="15"/>
      <c r="B1269" s="15"/>
      <c r="C1269" s="15"/>
      <c r="D1269" s="15"/>
      <c r="J1269" s="16"/>
      <c r="K1269" s="16"/>
      <c r="L1269" s="17"/>
    </row>
    <row r="1270" spans="1:12" s="14" customFormat="1" ht="12.75">
      <c r="A1270" s="15"/>
      <c r="B1270" s="15"/>
      <c r="C1270" s="15"/>
      <c r="D1270" s="15"/>
      <c r="J1270" s="16"/>
      <c r="K1270" s="16"/>
      <c r="L1270" s="17"/>
    </row>
    <row r="1271" spans="1:12" s="14" customFormat="1" ht="12.75">
      <c r="A1271" s="15"/>
      <c r="B1271" s="15"/>
      <c r="C1271" s="15"/>
      <c r="D1271" s="15"/>
      <c r="J1271" s="16"/>
      <c r="K1271" s="16"/>
      <c r="L1271" s="17"/>
    </row>
    <row r="1272" spans="1:12" s="14" customFormat="1" ht="12.75">
      <c r="A1272" s="15"/>
      <c r="B1272" s="15"/>
      <c r="C1272" s="15"/>
      <c r="D1272" s="15"/>
      <c r="J1272" s="16"/>
      <c r="K1272" s="16"/>
      <c r="L1272" s="17"/>
    </row>
    <row r="1273" spans="1:12" s="14" customFormat="1" ht="12.75">
      <c r="A1273" s="15"/>
      <c r="B1273" s="15"/>
      <c r="C1273" s="15"/>
      <c r="D1273" s="15"/>
      <c r="J1273" s="16"/>
      <c r="K1273" s="16"/>
      <c r="L1273" s="17"/>
    </row>
    <row r="1274" spans="1:12" s="14" customFormat="1" ht="12.75">
      <c r="A1274" s="15"/>
      <c r="B1274" s="15"/>
      <c r="C1274" s="15"/>
      <c r="D1274" s="15"/>
      <c r="J1274" s="16"/>
      <c r="K1274" s="16"/>
      <c r="L1274" s="17"/>
    </row>
    <row r="1275" spans="1:12" s="14" customFormat="1" ht="12.75">
      <c r="A1275" s="15"/>
      <c r="B1275" s="15"/>
      <c r="C1275" s="15"/>
      <c r="D1275" s="15"/>
      <c r="J1275" s="16"/>
      <c r="K1275" s="16"/>
      <c r="L1275" s="17"/>
    </row>
    <row r="1276" spans="1:12" s="14" customFormat="1" ht="12.75">
      <c r="A1276" s="15"/>
      <c r="B1276" s="15"/>
      <c r="C1276" s="15"/>
      <c r="D1276" s="15"/>
      <c r="J1276" s="16"/>
      <c r="K1276" s="16"/>
      <c r="L1276" s="17"/>
    </row>
    <row r="1277" spans="1:12" s="14" customFormat="1" ht="12.75">
      <c r="A1277" s="15"/>
      <c r="B1277" s="15"/>
      <c r="C1277" s="15"/>
      <c r="D1277" s="15"/>
      <c r="J1277" s="16"/>
      <c r="K1277" s="16"/>
      <c r="L1277" s="17"/>
    </row>
    <row r="1278" spans="1:12" s="14" customFormat="1" ht="12.75">
      <c r="A1278" s="15"/>
      <c r="B1278" s="15"/>
      <c r="C1278" s="15"/>
      <c r="D1278" s="15"/>
      <c r="J1278" s="16"/>
      <c r="K1278" s="16"/>
      <c r="L1278" s="17"/>
    </row>
    <row r="1279" spans="1:12" s="14" customFormat="1" ht="12.75">
      <c r="A1279" s="15"/>
      <c r="B1279" s="15"/>
      <c r="C1279" s="15"/>
      <c r="D1279" s="15"/>
      <c r="J1279" s="16"/>
      <c r="K1279" s="16"/>
      <c r="L1279" s="17"/>
    </row>
    <row r="1280" spans="1:12" s="14" customFormat="1" ht="12.75">
      <c r="A1280" s="15"/>
      <c r="B1280" s="15"/>
      <c r="C1280" s="15"/>
      <c r="D1280" s="15"/>
      <c r="J1280" s="16"/>
      <c r="K1280" s="16"/>
      <c r="L1280" s="17"/>
    </row>
    <row r="1281" spans="1:12" s="14" customFormat="1" ht="12.75">
      <c r="A1281" s="15"/>
      <c r="B1281" s="15"/>
      <c r="C1281" s="15"/>
      <c r="D1281" s="15"/>
      <c r="J1281" s="16"/>
      <c r="K1281" s="16"/>
      <c r="L1281" s="17"/>
    </row>
    <row r="1282" spans="1:12" s="14" customFormat="1" ht="12.75">
      <c r="A1282" s="15"/>
      <c r="B1282" s="15"/>
      <c r="C1282" s="15"/>
      <c r="D1282" s="15"/>
      <c r="J1282" s="16"/>
      <c r="K1282" s="16"/>
      <c r="L1282" s="17"/>
    </row>
    <row r="1283" spans="1:12" s="14" customFormat="1" ht="12.75">
      <c r="A1283" s="15"/>
      <c r="B1283" s="15"/>
      <c r="C1283" s="15"/>
      <c r="D1283" s="15"/>
      <c r="J1283" s="16"/>
      <c r="K1283" s="16"/>
      <c r="L1283" s="17"/>
    </row>
    <row r="1284" spans="1:12" s="14" customFormat="1" ht="12.75">
      <c r="A1284" s="15"/>
      <c r="B1284" s="15"/>
      <c r="C1284" s="15"/>
      <c r="D1284" s="15"/>
      <c r="J1284" s="16"/>
      <c r="K1284" s="16"/>
      <c r="L1284" s="17"/>
    </row>
    <row r="1285" spans="1:12" s="14" customFormat="1" ht="12.75">
      <c r="A1285" s="15"/>
      <c r="B1285" s="15"/>
      <c r="C1285" s="15"/>
      <c r="D1285" s="15"/>
      <c r="J1285" s="16"/>
      <c r="K1285" s="16"/>
      <c r="L1285" s="17"/>
    </row>
    <row r="1286" spans="1:12" s="14" customFormat="1" ht="12.75">
      <c r="A1286" s="15"/>
      <c r="B1286" s="15"/>
      <c r="C1286" s="15"/>
      <c r="D1286" s="15"/>
      <c r="J1286" s="16"/>
      <c r="K1286" s="16"/>
      <c r="L1286" s="17"/>
    </row>
    <row r="1287" spans="1:12" s="14" customFormat="1" ht="12.75">
      <c r="A1287" s="15"/>
      <c r="B1287" s="15"/>
      <c r="C1287" s="15"/>
      <c r="D1287" s="15"/>
      <c r="J1287" s="16"/>
      <c r="K1287" s="16"/>
      <c r="L1287" s="17"/>
    </row>
    <row r="1288" spans="1:12" s="14" customFormat="1" ht="12.75">
      <c r="A1288" s="15"/>
      <c r="B1288" s="15"/>
      <c r="C1288" s="15"/>
      <c r="D1288" s="15"/>
      <c r="J1288" s="16"/>
      <c r="K1288" s="16"/>
      <c r="L1288" s="17"/>
    </row>
    <row r="1289" spans="1:12" s="14" customFormat="1" ht="12.75">
      <c r="A1289" s="15"/>
      <c r="B1289" s="15"/>
      <c r="C1289" s="15"/>
      <c r="D1289" s="15"/>
      <c r="J1289" s="16"/>
      <c r="K1289" s="16"/>
      <c r="L1289" s="17"/>
    </row>
    <row r="1290" spans="1:12" s="14" customFormat="1" ht="12.75">
      <c r="A1290" s="15"/>
      <c r="B1290" s="15"/>
      <c r="C1290" s="15"/>
      <c r="D1290" s="15"/>
      <c r="J1290" s="16"/>
      <c r="K1290" s="16"/>
      <c r="L1290" s="17"/>
    </row>
    <row r="1291" spans="1:12" s="14" customFormat="1" ht="12.75">
      <c r="A1291" s="15"/>
      <c r="B1291" s="15"/>
      <c r="C1291" s="15"/>
      <c r="D1291" s="15"/>
      <c r="J1291" s="16"/>
      <c r="K1291" s="16"/>
      <c r="L1291" s="17"/>
    </row>
    <row r="1292" spans="1:12" s="14" customFormat="1" ht="12.75">
      <c r="A1292" s="15"/>
      <c r="B1292" s="15"/>
      <c r="C1292" s="15"/>
      <c r="D1292" s="15"/>
      <c r="J1292" s="16"/>
      <c r="K1292" s="16"/>
      <c r="L1292" s="17"/>
    </row>
    <row r="1293" spans="1:12" s="14" customFormat="1" ht="12.75">
      <c r="A1293" s="15"/>
      <c r="B1293" s="15"/>
      <c r="C1293" s="15"/>
      <c r="D1293" s="15"/>
      <c r="J1293" s="16"/>
      <c r="K1293" s="16"/>
      <c r="L1293" s="17"/>
    </row>
    <row r="1294" spans="1:12" s="14" customFormat="1" ht="12.75">
      <c r="A1294" s="15"/>
      <c r="B1294" s="15"/>
      <c r="C1294" s="15"/>
      <c r="D1294" s="15"/>
      <c r="J1294" s="16"/>
      <c r="K1294" s="16"/>
      <c r="L1294" s="17"/>
    </row>
    <row r="1295" spans="1:12" s="14" customFormat="1" ht="12.75">
      <c r="A1295" s="15"/>
      <c r="B1295" s="15"/>
      <c r="C1295" s="15"/>
      <c r="D1295" s="15"/>
      <c r="J1295" s="16"/>
      <c r="K1295" s="16"/>
      <c r="L1295" s="17"/>
    </row>
    <row r="1296" spans="1:12" s="14" customFormat="1" ht="12.75">
      <c r="A1296" s="15"/>
      <c r="B1296" s="15"/>
      <c r="C1296" s="15"/>
      <c r="D1296" s="15"/>
      <c r="J1296" s="16"/>
      <c r="K1296" s="16"/>
      <c r="L1296" s="17"/>
    </row>
    <row r="1297" spans="1:12" s="14" customFormat="1" ht="12.75">
      <c r="A1297" s="15"/>
      <c r="B1297" s="15"/>
      <c r="C1297" s="15"/>
      <c r="D1297" s="15"/>
      <c r="J1297" s="16"/>
      <c r="K1297" s="16"/>
      <c r="L1297" s="17"/>
    </row>
    <row r="1298" spans="1:12" s="14" customFormat="1" ht="12.75">
      <c r="A1298" s="15"/>
      <c r="B1298" s="15"/>
      <c r="C1298" s="15"/>
      <c r="D1298" s="15"/>
      <c r="J1298" s="16"/>
      <c r="K1298" s="16"/>
      <c r="L1298" s="17"/>
    </row>
    <row r="1299" spans="1:12" s="14" customFormat="1" ht="12.75">
      <c r="A1299" s="15"/>
      <c r="B1299" s="15"/>
      <c r="C1299" s="15"/>
      <c r="D1299" s="15"/>
      <c r="J1299" s="16"/>
      <c r="K1299" s="16"/>
      <c r="L1299" s="17"/>
    </row>
    <row r="1300" spans="1:12" s="14" customFormat="1" ht="12.75">
      <c r="A1300" s="15"/>
      <c r="B1300" s="15"/>
      <c r="C1300" s="15"/>
      <c r="D1300" s="15"/>
      <c r="J1300" s="16"/>
      <c r="K1300" s="16"/>
      <c r="L1300" s="17"/>
    </row>
    <row r="1301" spans="1:12" s="14" customFormat="1" ht="12.75">
      <c r="A1301" s="15"/>
      <c r="B1301" s="15"/>
      <c r="C1301" s="15"/>
      <c r="D1301" s="15"/>
      <c r="J1301" s="16"/>
      <c r="K1301" s="16"/>
      <c r="L1301" s="17"/>
    </row>
    <row r="1302" spans="1:12" s="14" customFormat="1" ht="12.75">
      <c r="A1302" s="15"/>
      <c r="B1302" s="15"/>
      <c r="C1302" s="15"/>
      <c r="D1302" s="15"/>
      <c r="J1302" s="16"/>
      <c r="K1302" s="16"/>
      <c r="L1302" s="17"/>
    </row>
    <row r="1303" spans="1:12" s="14" customFormat="1" ht="12.75">
      <c r="A1303" s="15"/>
      <c r="B1303" s="15"/>
      <c r="C1303" s="15"/>
      <c r="D1303" s="15"/>
      <c r="J1303" s="16"/>
      <c r="K1303" s="16"/>
      <c r="L1303" s="17"/>
    </row>
    <row r="1304" spans="1:12" s="14" customFormat="1" ht="12.75">
      <c r="A1304" s="15"/>
      <c r="B1304" s="15"/>
      <c r="C1304" s="15"/>
      <c r="D1304" s="15"/>
      <c r="J1304" s="16"/>
      <c r="K1304" s="16"/>
      <c r="L1304" s="17"/>
    </row>
    <row r="1305" spans="1:12" s="14" customFormat="1" ht="12.75">
      <c r="A1305" s="15"/>
      <c r="B1305" s="15"/>
      <c r="C1305" s="15"/>
      <c r="D1305" s="15"/>
      <c r="J1305" s="16"/>
      <c r="K1305" s="16"/>
      <c r="L1305" s="17"/>
    </row>
    <row r="1306" spans="1:12" s="14" customFormat="1" ht="12.75">
      <c r="A1306" s="15"/>
      <c r="B1306" s="15"/>
      <c r="C1306" s="15"/>
      <c r="D1306" s="15"/>
      <c r="J1306" s="16"/>
      <c r="K1306" s="16"/>
      <c r="L1306" s="17"/>
    </row>
    <row r="1307" spans="1:12" s="14" customFormat="1" ht="12.75">
      <c r="A1307" s="15"/>
      <c r="B1307" s="15"/>
      <c r="C1307" s="15"/>
      <c r="D1307" s="15"/>
      <c r="J1307" s="16"/>
      <c r="K1307" s="16"/>
      <c r="L1307" s="17"/>
    </row>
    <row r="1308" spans="1:12" s="14" customFormat="1" ht="12.75">
      <c r="A1308" s="15"/>
      <c r="B1308" s="15"/>
      <c r="C1308" s="15"/>
      <c r="D1308" s="15"/>
      <c r="J1308" s="16"/>
      <c r="K1308" s="16"/>
      <c r="L1308" s="17"/>
    </row>
    <row r="1309" spans="1:12" s="14" customFormat="1" ht="12.75">
      <c r="A1309" s="15"/>
      <c r="B1309" s="15"/>
      <c r="C1309" s="15"/>
      <c r="D1309" s="15"/>
      <c r="J1309" s="16"/>
      <c r="K1309" s="16"/>
      <c r="L1309" s="17"/>
    </row>
    <row r="1310" spans="1:12" s="14" customFormat="1" ht="12.75">
      <c r="A1310" s="15"/>
      <c r="B1310" s="15"/>
      <c r="C1310" s="15"/>
      <c r="D1310" s="15"/>
      <c r="J1310" s="16"/>
      <c r="K1310" s="16"/>
      <c r="L1310" s="17"/>
    </row>
    <row r="1311" spans="1:12" s="14" customFormat="1" ht="12.75">
      <c r="A1311" s="15"/>
      <c r="B1311" s="15"/>
      <c r="C1311" s="15"/>
      <c r="D1311" s="15"/>
      <c r="J1311" s="16"/>
      <c r="K1311" s="16"/>
      <c r="L1311" s="17"/>
    </row>
    <row r="1312" spans="1:12" s="14" customFormat="1" ht="12.75">
      <c r="A1312" s="15"/>
      <c r="B1312" s="15"/>
      <c r="C1312" s="15"/>
      <c r="D1312" s="15"/>
      <c r="J1312" s="16"/>
      <c r="K1312" s="16"/>
      <c r="L1312" s="17"/>
    </row>
    <row r="1313" spans="1:12" s="14" customFormat="1" ht="12.75">
      <c r="A1313" s="15"/>
      <c r="B1313" s="15"/>
      <c r="C1313" s="15"/>
      <c r="D1313" s="15"/>
      <c r="J1313" s="16"/>
      <c r="K1313" s="16"/>
      <c r="L1313" s="17"/>
    </row>
    <row r="1314" spans="1:12" s="14" customFormat="1" ht="12.75">
      <c r="A1314" s="15"/>
      <c r="B1314" s="15"/>
      <c r="C1314" s="15"/>
      <c r="D1314" s="15"/>
      <c r="J1314" s="16"/>
      <c r="K1314" s="16"/>
      <c r="L1314" s="17"/>
    </row>
    <row r="1315" spans="1:12" s="14" customFormat="1" ht="12.75">
      <c r="A1315" s="15"/>
      <c r="B1315" s="15"/>
      <c r="C1315" s="15"/>
      <c r="D1315" s="15"/>
      <c r="J1315" s="16"/>
      <c r="K1315" s="16"/>
      <c r="L1315" s="17"/>
    </row>
    <row r="1316" spans="1:12" s="14" customFormat="1" ht="12.75">
      <c r="A1316" s="15"/>
      <c r="B1316" s="15"/>
      <c r="C1316" s="15"/>
      <c r="D1316" s="15"/>
      <c r="J1316" s="16"/>
      <c r="K1316" s="16"/>
      <c r="L1316" s="17"/>
    </row>
    <row r="1317" spans="1:12" s="14" customFormat="1" ht="12.75">
      <c r="A1317" s="15"/>
      <c r="B1317" s="15"/>
      <c r="C1317" s="15"/>
      <c r="D1317" s="15"/>
      <c r="J1317" s="16"/>
      <c r="K1317" s="16"/>
      <c r="L1317" s="17"/>
    </row>
    <row r="1318" spans="1:12" s="14" customFormat="1" ht="12.75">
      <c r="A1318" s="15"/>
      <c r="B1318" s="15"/>
      <c r="C1318" s="15"/>
      <c r="D1318" s="15"/>
      <c r="J1318" s="16"/>
      <c r="K1318" s="16"/>
      <c r="L1318" s="17"/>
    </row>
    <row r="1319" spans="1:12" s="14" customFormat="1" ht="12.75">
      <c r="A1319" s="15"/>
      <c r="B1319" s="15"/>
      <c r="C1319" s="15"/>
      <c r="D1319" s="15"/>
      <c r="J1319" s="16"/>
      <c r="K1319" s="16"/>
      <c r="L1319" s="17"/>
    </row>
    <row r="1320" spans="1:12" s="14" customFormat="1" ht="12.75">
      <c r="A1320" s="15"/>
      <c r="B1320" s="15"/>
      <c r="C1320" s="15"/>
      <c r="D1320" s="15"/>
      <c r="J1320" s="16"/>
      <c r="K1320" s="16"/>
      <c r="L1320" s="17"/>
    </row>
    <row r="1321" spans="1:12" s="14" customFormat="1" ht="12.75">
      <c r="A1321" s="15"/>
      <c r="B1321" s="15"/>
      <c r="C1321" s="15"/>
      <c r="D1321" s="15"/>
      <c r="J1321" s="16"/>
      <c r="K1321" s="16"/>
      <c r="L1321" s="17"/>
    </row>
    <row r="1322" spans="1:12" s="14" customFormat="1" ht="12.75">
      <c r="A1322" s="15"/>
      <c r="B1322" s="15"/>
      <c r="C1322" s="15"/>
      <c r="D1322" s="15"/>
      <c r="J1322" s="16"/>
      <c r="K1322" s="16"/>
      <c r="L1322" s="17"/>
    </row>
    <row r="1323" spans="1:12" s="14" customFormat="1" ht="12.75">
      <c r="A1323" s="15"/>
      <c r="B1323" s="15"/>
      <c r="C1323" s="15"/>
      <c r="D1323" s="15"/>
      <c r="J1323" s="16"/>
      <c r="K1323" s="16"/>
      <c r="L1323" s="17"/>
    </row>
    <row r="1324" spans="1:12" s="14" customFormat="1" ht="12.75">
      <c r="A1324" s="15"/>
      <c r="B1324" s="15"/>
      <c r="C1324" s="15"/>
      <c r="D1324" s="15"/>
      <c r="J1324" s="16"/>
      <c r="K1324" s="16"/>
      <c r="L1324" s="17"/>
    </row>
    <row r="1325" spans="1:12" s="14" customFormat="1" ht="12.75">
      <c r="A1325" s="15"/>
      <c r="B1325" s="15"/>
      <c r="C1325" s="15"/>
      <c r="D1325" s="15"/>
      <c r="J1325" s="16"/>
      <c r="K1325" s="16"/>
      <c r="L1325" s="17"/>
    </row>
    <row r="1326" spans="1:12" s="14" customFormat="1" ht="12.75">
      <c r="A1326" s="15"/>
      <c r="B1326" s="15"/>
      <c r="C1326" s="15"/>
      <c r="D1326" s="15"/>
      <c r="J1326" s="16"/>
      <c r="K1326" s="16"/>
      <c r="L1326" s="17"/>
    </row>
    <row r="1327" spans="1:12" s="14" customFormat="1" ht="12.75">
      <c r="A1327" s="15"/>
      <c r="B1327" s="15"/>
      <c r="C1327" s="15"/>
      <c r="D1327" s="15"/>
      <c r="J1327" s="16"/>
      <c r="K1327" s="16"/>
      <c r="L1327" s="17"/>
    </row>
    <row r="1328" spans="1:12" s="14" customFormat="1" ht="12.75">
      <c r="A1328" s="15"/>
      <c r="B1328" s="15"/>
      <c r="C1328" s="15"/>
      <c r="D1328" s="15"/>
      <c r="J1328" s="16"/>
      <c r="K1328" s="16"/>
      <c r="L1328" s="17"/>
    </row>
    <row r="1329" spans="1:12" s="14" customFormat="1" ht="12.75">
      <c r="A1329" s="15"/>
      <c r="B1329" s="15"/>
      <c r="C1329" s="15"/>
      <c r="D1329" s="15"/>
      <c r="J1329" s="16"/>
      <c r="K1329" s="16"/>
      <c r="L1329" s="17"/>
    </row>
    <row r="1330" spans="1:12" s="14" customFormat="1" ht="12.75">
      <c r="A1330" s="15"/>
      <c r="B1330" s="15"/>
      <c r="C1330" s="15"/>
      <c r="D1330" s="15"/>
      <c r="J1330" s="16"/>
      <c r="K1330" s="16"/>
      <c r="L1330" s="17"/>
    </row>
    <row r="1331" spans="1:12" s="14" customFormat="1" ht="12.75">
      <c r="A1331" s="15"/>
      <c r="B1331" s="15"/>
      <c r="C1331" s="15"/>
      <c r="D1331" s="15"/>
      <c r="J1331" s="16"/>
      <c r="K1331" s="16"/>
      <c r="L1331" s="17"/>
    </row>
    <row r="1332" spans="1:12" s="14" customFormat="1" ht="12.75">
      <c r="A1332" s="15"/>
      <c r="B1332" s="15"/>
      <c r="C1332" s="15"/>
      <c r="D1332" s="15"/>
      <c r="J1332" s="16"/>
      <c r="K1332" s="16"/>
      <c r="L1332" s="17"/>
    </row>
    <row r="1333" spans="1:12" s="14" customFormat="1" ht="12.75">
      <c r="A1333" s="15"/>
      <c r="B1333" s="15"/>
      <c r="C1333" s="15"/>
      <c r="D1333" s="15"/>
      <c r="J1333" s="16"/>
      <c r="K1333" s="16"/>
      <c r="L1333" s="17"/>
    </row>
    <row r="1334" spans="1:12" s="14" customFormat="1" ht="12.75">
      <c r="A1334" s="15"/>
      <c r="B1334" s="15"/>
      <c r="C1334" s="15"/>
      <c r="D1334" s="15"/>
      <c r="J1334" s="16"/>
      <c r="K1334" s="16"/>
      <c r="L1334" s="17"/>
    </row>
    <row r="1335" spans="1:12" s="14" customFormat="1" ht="12.75">
      <c r="A1335" s="15"/>
      <c r="B1335" s="15"/>
      <c r="C1335" s="15"/>
      <c r="D1335" s="15"/>
      <c r="J1335" s="16"/>
      <c r="K1335" s="16"/>
      <c r="L1335" s="17"/>
    </row>
    <row r="1336" spans="1:12" s="14" customFormat="1" ht="12.75">
      <c r="A1336" s="15"/>
      <c r="B1336" s="15"/>
      <c r="C1336" s="15"/>
      <c r="D1336" s="15"/>
      <c r="J1336" s="16"/>
      <c r="K1336" s="16"/>
      <c r="L1336" s="17"/>
    </row>
    <row r="1337" spans="1:12" s="14" customFormat="1" ht="12.75">
      <c r="A1337" s="15"/>
      <c r="B1337" s="15"/>
      <c r="C1337" s="15"/>
      <c r="D1337" s="15"/>
      <c r="J1337" s="16"/>
      <c r="K1337" s="16"/>
      <c r="L1337" s="17"/>
    </row>
    <row r="1338" spans="1:12" s="14" customFormat="1" ht="12.75">
      <c r="A1338" s="15"/>
      <c r="B1338" s="15"/>
      <c r="C1338" s="15"/>
      <c r="D1338" s="15"/>
      <c r="J1338" s="16"/>
      <c r="K1338" s="16"/>
      <c r="L1338" s="17"/>
    </row>
    <row r="1339" spans="1:12" s="14" customFormat="1" ht="12.75">
      <c r="A1339" s="15"/>
      <c r="B1339" s="15"/>
      <c r="C1339" s="15"/>
      <c r="D1339" s="15"/>
      <c r="J1339" s="16"/>
      <c r="K1339" s="16"/>
      <c r="L1339" s="17"/>
    </row>
    <row r="1340" spans="1:12" s="14" customFormat="1" ht="12.75">
      <c r="A1340" s="15"/>
      <c r="B1340" s="15"/>
      <c r="C1340" s="15"/>
      <c r="D1340" s="15"/>
      <c r="J1340" s="16"/>
      <c r="K1340" s="16"/>
      <c r="L1340" s="17"/>
    </row>
    <row r="1341" spans="1:12" s="14" customFormat="1" ht="12.75">
      <c r="A1341" s="15"/>
      <c r="B1341" s="15"/>
      <c r="C1341" s="15"/>
      <c r="D1341" s="15"/>
      <c r="J1341" s="16"/>
      <c r="K1341" s="16"/>
      <c r="L1341" s="17"/>
    </row>
    <row r="1342" spans="1:12" s="14" customFormat="1" ht="12.75">
      <c r="A1342" s="15"/>
      <c r="B1342" s="15"/>
      <c r="C1342" s="15"/>
      <c r="D1342" s="15"/>
      <c r="J1342" s="16"/>
      <c r="K1342" s="16"/>
      <c r="L1342" s="17"/>
    </row>
    <row r="1343" spans="1:12" s="14" customFormat="1" ht="12.75">
      <c r="A1343" s="15"/>
      <c r="B1343" s="15"/>
      <c r="C1343" s="15"/>
      <c r="D1343" s="15"/>
      <c r="J1343" s="16"/>
      <c r="K1343" s="16"/>
      <c r="L1343" s="17"/>
    </row>
    <row r="1344" spans="1:12" s="14" customFormat="1" ht="12.75">
      <c r="A1344" s="15"/>
      <c r="B1344" s="15"/>
      <c r="C1344" s="15"/>
      <c r="D1344" s="15"/>
      <c r="J1344" s="16"/>
      <c r="K1344" s="16"/>
      <c r="L1344" s="17"/>
    </row>
    <row r="1345" spans="1:12" s="14" customFormat="1" ht="12.75">
      <c r="A1345" s="15"/>
      <c r="B1345" s="15"/>
      <c r="C1345" s="15"/>
      <c r="D1345" s="15"/>
      <c r="J1345" s="16"/>
      <c r="K1345" s="16"/>
      <c r="L1345" s="17"/>
    </row>
    <row r="1346" spans="1:12" s="14" customFormat="1" ht="12.75">
      <c r="A1346" s="15"/>
      <c r="B1346" s="15"/>
      <c r="C1346" s="15"/>
      <c r="D1346" s="15"/>
      <c r="J1346" s="16"/>
      <c r="K1346" s="16"/>
      <c r="L1346" s="17"/>
    </row>
    <row r="1347" spans="1:12" s="14" customFormat="1" ht="12.75">
      <c r="A1347" s="15"/>
      <c r="B1347" s="15"/>
      <c r="C1347" s="15"/>
      <c r="D1347" s="15"/>
      <c r="J1347" s="16"/>
      <c r="K1347" s="16"/>
      <c r="L1347" s="17"/>
    </row>
    <row r="1348" spans="1:12" s="14" customFormat="1" ht="12.75">
      <c r="A1348" s="15"/>
      <c r="B1348" s="15"/>
      <c r="C1348" s="15"/>
      <c r="D1348" s="15"/>
      <c r="J1348" s="16"/>
      <c r="K1348" s="16"/>
      <c r="L1348" s="17"/>
    </row>
    <row r="1349" spans="1:12" s="14" customFormat="1" ht="12.75">
      <c r="A1349" s="15"/>
      <c r="B1349" s="15"/>
      <c r="C1349" s="15"/>
      <c r="D1349" s="15"/>
      <c r="J1349" s="16"/>
      <c r="K1349" s="16"/>
      <c r="L1349" s="17"/>
    </row>
    <row r="1350" spans="1:12" s="14" customFormat="1" ht="12.75">
      <c r="A1350" s="15"/>
      <c r="B1350" s="15"/>
      <c r="C1350" s="15"/>
      <c r="D1350" s="15"/>
      <c r="J1350" s="16"/>
      <c r="K1350" s="16"/>
      <c r="L1350" s="17"/>
    </row>
    <row r="1351" spans="1:12" s="14" customFormat="1" ht="12.75">
      <c r="A1351" s="15"/>
      <c r="B1351" s="15"/>
      <c r="C1351" s="15"/>
      <c r="D1351" s="15"/>
      <c r="J1351" s="16"/>
      <c r="K1351" s="16"/>
      <c r="L1351" s="17"/>
    </row>
    <row r="1352" spans="1:12" s="14" customFormat="1" ht="12.75">
      <c r="A1352" s="15"/>
      <c r="B1352" s="15"/>
      <c r="C1352" s="15"/>
      <c r="D1352" s="15"/>
      <c r="J1352" s="16"/>
      <c r="K1352" s="16"/>
      <c r="L1352" s="17"/>
    </row>
    <row r="1353" spans="1:12" s="14" customFormat="1" ht="12.75">
      <c r="A1353" s="15"/>
      <c r="B1353" s="15"/>
      <c r="C1353" s="15"/>
      <c r="D1353" s="15"/>
      <c r="J1353" s="16"/>
      <c r="K1353" s="16"/>
      <c r="L1353" s="17"/>
    </row>
    <row r="1354" spans="1:12" s="14" customFormat="1" ht="12.75">
      <c r="A1354" s="15"/>
      <c r="B1354" s="15"/>
      <c r="C1354" s="15"/>
      <c r="D1354" s="15"/>
      <c r="J1354" s="16"/>
      <c r="K1354" s="16"/>
      <c r="L1354" s="17"/>
    </row>
    <row r="1355" spans="1:12" s="14" customFormat="1" ht="12.75">
      <c r="A1355" s="15"/>
      <c r="B1355" s="15"/>
      <c r="C1355" s="15"/>
      <c r="D1355" s="15"/>
      <c r="J1355" s="16"/>
      <c r="K1355" s="16"/>
      <c r="L1355" s="17"/>
    </row>
    <row r="1356" spans="1:12" s="14" customFormat="1" ht="12.75">
      <c r="A1356" s="15"/>
      <c r="B1356" s="15"/>
      <c r="C1356" s="15"/>
      <c r="D1356" s="15"/>
      <c r="J1356" s="16"/>
      <c r="K1356" s="16"/>
      <c r="L1356" s="17"/>
    </row>
    <row r="1357" spans="1:12" s="14" customFormat="1" ht="12.75">
      <c r="A1357" s="15"/>
      <c r="B1357" s="15"/>
      <c r="C1357" s="15"/>
      <c r="D1357" s="15"/>
      <c r="J1357" s="16"/>
      <c r="K1357" s="16"/>
      <c r="L1357" s="17"/>
    </row>
    <row r="1358" spans="1:12" s="14" customFormat="1" ht="12.75">
      <c r="A1358" s="15"/>
      <c r="B1358" s="15"/>
      <c r="C1358" s="15"/>
      <c r="D1358" s="15"/>
      <c r="J1358" s="16"/>
      <c r="K1358" s="16"/>
      <c r="L1358" s="17"/>
    </row>
    <row r="1359" spans="1:12" s="14" customFormat="1" ht="12.75">
      <c r="A1359" s="15"/>
      <c r="B1359" s="15"/>
      <c r="C1359" s="15"/>
      <c r="D1359" s="15"/>
      <c r="J1359" s="16"/>
      <c r="K1359" s="16"/>
      <c r="L1359" s="17"/>
    </row>
    <row r="1360" spans="1:12" s="14" customFormat="1" ht="12.75">
      <c r="A1360" s="15"/>
      <c r="B1360" s="15"/>
      <c r="C1360" s="15"/>
      <c r="D1360" s="15"/>
      <c r="J1360" s="16"/>
      <c r="K1360" s="16"/>
      <c r="L1360" s="17"/>
    </row>
    <row r="1361" spans="1:12" s="14" customFormat="1" ht="12.75">
      <c r="A1361" s="15"/>
      <c r="B1361" s="15"/>
      <c r="C1361" s="15"/>
      <c r="D1361" s="15"/>
      <c r="J1361" s="16"/>
      <c r="K1361" s="16"/>
      <c r="L1361" s="17"/>
    </row>
    <row r="1362" spans="1:12" s="14" customFormat="1" ht="12.75">
      <c r="A1362" s="15"/>
      <c r="B1362" s="15"/>
      <c r="C1362" s="15"/>
      <c r="D1362" s="15"/>
      <c r="J1362" s="16"/>
      <c r="K1362" s="16"/>
      <c r="L1362" s="17"/>
    </row>
    <row r="1363" spans="1:12" s="14" customFormat="1" ht="12.75">
      <c r="A1363" s="15"/>
      <c r="B1363" s="15"/>
      <c r="C1363" s="15"/>
      <c r="D1363" s="15"/>
      <c r="J1363" s="16"/>
      <c r="K1363" s="16"/>
      <c r="L1363" s="17"/>
    </row>
    <row r="1364" spans="1:12" s="14" customFormat="1" ht="12.75">
      <c r="A1364" s="15"/>
      <c r="B1364" s="15"/>
      <c r="C1364" s="15"/>
      <c r="D1364" s="15"/>
      <c r="J1364" s="16"/>
      <c r="K1364" s="16"/>
      <c r="L1364" s="17"/>
    </row>
    <row r="1365" spans="1:12" s="14" customFormat="1" ht="12.75">
      <c r="A1365" s="15"/>
      <c r="B1365" s="15"/>
      <c r="C1365" s="15"/>
      <c r="D1365" s="15"/>
      <c r="J1365" s="16"/>
      <c r="K1365" s="16"/>
      <c r="L1365" s="17"/>
    </row>
    <row r="1366" spans="1:12" s="14" customFormat="1" ht="12.75">
      <c r="A1366" s="15"/>
      <c r="B1366" s="15"/>
      <c r="C1366" s="15"/>
      <c r="D1366" s="15"/>
      <c r="J1366" s="16"/>
      <c r="K1366" s="16"/>
      <c r="L1366" s="17"/>
    </row>
    <row r="1367" spans="1:12" s="14" customFormat="1" ht="12.75">
      <c r="A1367" s="15"/>
      <c r="B1367" s="15"/>
      <c r="C1367" s="15"/>
      <c r="D1367" s="15"/>
      <c r="J1367" s="16"/>
      <c r="K1367" s="16"/>
      <c r="L1367" s="17"/>
    </row>
    <row r="1368" spans="1:12" s="14" customFormat="1" ht="12.75">
      <c r="A1368" s="15"/>
      <c r="B1368" s="15"/>
      <c r="C1368" s="15"/>
      <c r="D1368" s="15"/>
      <c r="J1368" s="16"/>
      <c r="K1368" s="16"/>
      <c r="L1368" s="17"/>
    </row>
    <row r="1369" spans="1:12" s="14" customFormat="1" ht="12.75">
      <c r="A1369" s="15"/>
      <c r="B1369" s="15"/>
      <c r="C1369" s="15"/>
      <c r="D1369" s="15"/>
      <c r="J1369" s="16"/>
      <c r="K1369" s="16"/>
      <c r="L1369" s="17"/>
    </row>
    <row r="1370" spans="1:12" s="14" customFormat="1" ht="12.75">
      <c r="A1370" s="15"/>
      <c r="B1370" s="15"/>
      <c r="C1370" s="15"/>
      <c r="D1370" s="15"/>
      <c r="J1370" s="16"/>
      <c r="K1370" s="16"/>
      <c r="L1370" s="17"/>
    </row>
    <row r="1371" spans="1:12" s="14" customFormat="1" ht="12.75">
      <c r="A1371" s="15"/>
      <c r="B1371" s="15"/>
      <c r="C1371" s="15"/>
      <c r="D1371" s="15"/>
      <c r="J1371" s="16"/>
      <c r="K1371" s="16"/>
      <c r="L1371" s="17"/>
    </row>
    <row r="1372" spans="1:12" s="14" customFormat="1" ht="12.75">
      <c r="A1372" s="15"/>
      <c r="B1372" s="15"/>
      <c r="C1372" s="15"/>
      <c r="D1372" s="15"/>
      <c r="J1372" s="16"/>
      <c r="K1372" s="16"/>
      <c r="L1372" s="17"/>
    </row>
    <row r="1373" spans="1:12" s="14" customFormat="1" ht="12.75">
      <c r="A1373" s="15"/>
      <c r="B1373" s="15"/>
      <c r="C1373" s="15"/>
      <c r="D1373" s="15"/>
      <c r="J1373" s="16"/>
      <c r="K1373" s="16"/>
      <c r="L1373" s="17"/>
    </row>
    <row r="1374" spans="1:12" s="14" customFormat="1" ht="12.75">
      <c r="A1374" s="15"/>
      <c r="B1374" s="15"/>
      <c r="C1374" s="15"/>
      <c r="D1374" s="15"/>
      <c r="J1374" s="16"/>
      <c r="K1374" s="16"/>
      <c r="L1374" s="17"/>
    </row>
    <row r="1375" spans="1:12" s="14" customFormat="1" ht="12.75">
      <c r="A1375" s="15"/>
      <c r="B1375" s="15"/>
      <c r="C1375" s="15"/>
      <c r="D1375" s="15"/>
      <c r="J1375" s="16"/>
      <c r="K1375" s="16"/>
      <c r="L1375" s="17"/>
    </row>
    <row r="1376" spans="1:12" s="14" customFormat="1" ht="12.75">
      <c r="A1376" s="15"/>
      <c r="B1376" s="15"/>
      <c r="C1376" s="15"/>
      <c r="D1376" s="15"/>
      <c r="J1376" s="16"/>
      <c r="K1376" s="16"/>
      <c r="L1376" s="17"/>
    </row>
    <row r="1377" spans="1:12" s="14" customFormat="1" ht="12.75">
      <c r="A1377" s="15"/>
      <c r="B1377" s="15"/>
      <c r="C1377" s="15"/>
      <c r="D1377" s="15"/>
      <c r="J1377" s="16"/>
      <c r="K1377" s="16"/>
      <c r="L1377" s="17"/>
    </row>
    <row r="1378" spans="1:12" s="14" customFormat="1" ht="12.75">
      <c r="A1378" s="15"/>
      <c r="B1378" s="15"/>
      <c r="C1378" s="15"/>
      <c r="D1378" s="15"/>
      <c r="J1378" s="16"/>
      <c r="K1378" s="16"/>
      <c r="L1378" s="17"/>
    </row>
    <row r="1379" spans="1:12" s="14" customFormat="1" ht="12.75">
      <c r="A1379" s="15"/>
      <c r="B1379" s="15"/>
      <c r="C1379" s="15"/>
      <c r="D1379" s="15"/>
      <c r="J1379" s="16"/>
      <c r="K1379" s="16"/>
      <c r="L1379" s="17"/>
    </row>
    <row r="1380" spans="1:12" s="14" customFormat="1" ht="12.75">
      <c r="A1380" s="15"/>
      <c r="B1380" s="15"/>
      <c r="C1380" s="15"/>
      <c r="D1380" s="15"/>
      <c r="J1380" s="16"/>
      <c r="K1380" s="16"/>
      <c r="L1380" s="17"/>
    </row>
    <row r="1381" spans="1:12" s="14" customFormat="1" ht="12.75">
      <c r="A1381" s="15"/>
      <c r="B1381" s="15"/>
      <c r="C1381" s="15"/>
      <c r="D1381" s="15"/>
      <c r="J1381" s="16"/>
      <c r="K1381" s="16"/>
      <c r="L1381" s="17"/>
    </row>
    <row r="1382" spans="1:12" s="14" customFormat="1" ht="12.75">
      <c r="A1382" s="15"/>
      <c r="B1382" s="15"/>
      <c r="C1382" s="15"/>
      <c r="D1382" s="15"/>
      <c r="J1382" s="16"/>
      <c r="K1382" s="16"/>
      <c r="L1382" s="17"/>
    </row>
    <row r="1383" spans="1:12" s="14" customFormat="1" ht="12.75">
      <c r="A1383" s="15"/>
      <c r="B1383" s="15"/>
      <c r="C1383" s="15"/>
      <c r="D1383" s="15"/>
      <c r="J1383" s="16"/>
      <c r="K1383" s="16"/>
      <c r="L1383" s="17"/>
    </row>
    <row r="1384" spans="1:12" s="14" customFormat="1" ht="12.75">
      <c r="A1384" s="15"/>
      <c r="B1384" s="15"/>
      <c r="C1384" s="15"/>
      <c r="D1384" s="15"/>
      <c r="J1384" s="16"/>
      <c r="K1384" s="16"/>
      <c r="L1384" s="17"/>
    </row>
    <row r="1385" spans="1:12" s="14" customFormat="1" ht="12.75">
      <c r="A1385" s="15"/>
      <c r="B1385" s="15"/>
      <c r="C1385" s="15"/>
      <c r="D1385" s="15"/>
      <c r="J1385" s="16"/>
      <c r="K1385" s="16"/>
      <c r="L1385" s="17"/>
    </row>
    <row r="1386" spans="1:12" s="14" customFormat="1" ht="12.75">
      <c r="A1386" s="15"/>
      <c r="B1386" s="15"/>
      <c r="C1386" s="15"/>
      <c r="D1386" s="15"/>
      <c r="J1386" s="16"/>
      <c r="K1386" s="16"/>
      <c r="L1386" s="17"/>
    </row>
    <row r="1387" spans="1:12" s="14" customFormat="1" ht="12.75">
      <c r="A1387" s="15"/>
      <c r="B1387" s="15"/>
      <c r="C1387" s="15"/>
      <c r="D1387" s="15"/>
      <c r="J1387" s="16"/>
      <c r="K1387" s="16"/>
      <c r="L1387" s="17"/>
    </row>
    <row r="1388" spans="1:12" s="14" customFormat="1" ht="12.75">
      <c r="A1388" s="15"/>
      <c r="B1388" s="15"/>
      <c r="C1388" s="15"/>
      <c r="D1388" s="15"/>
      <c r="J1388" s="16"/>
      <c r="K1388" s="16"/>
      <c r="L1388" s="17"/>
    </row>
    <row r="1389" spans="1:12" s="14" customFormat="1" ht="12.75">
      <c r="A1389" s="15"/>
      <c r="B1389" s="15"/>
      <c r="C1389" s="15"/>
      <c r="D1389" s="15"/>
      <c r="J1389" s="16"/>
      <c r="K1389" s="16"/>
      <c r="L1389" s="17"/>
    </row>
    <row r="1390" spans="1:12" s="14" customFormat="1" ht="12.75">
      <c r="A1390" s="15"/>
      <c r="B1390" s="15"/>
      <c r="C1390" s="15"/>
      <c r="D1390" s="15"/>
      <c r="J1390" s="16"/>
      <c r="K1390" s="16"/>
      <c r="L1390" s="17"/>
    </row>
    <row r="1391" spans="1:12" s="14" customFormat="1" ht="12.75">
      <c r="A1391" s="15"/>
      <c r="B1391" s="15"/>
      <c r="C1391" s="15"/>
      <c r="D1391" s="15"/>
      <c r="J1391" s="16"/>
      <c r="K1391" s="16"/>
      <c r="L1391" s="17"/>
    </row>
    <row r="1392" spans="1:12" s="14" customFormat="1" ht="12.75">
      <c r="A1392" s="15"/>
      <c r="B1392" s="15"/>
      <c r="C1392" s="15"/>
      <c r="D1392" s="15"/>
      <c r="J1392" s="16"/>
      <c r="K1392" s="16"/>
      <c r="L1392" s="17"/>
    </row>
    <row r="1393" spans="1:12" s="14" customFormat="1" ht="12.75">
      <c r="A1393" s="15"/>
      <c r="B1393" s="15"/>
      <c r="C1393" s="15"/>
      <c r="D1393" s="15"/>
      <c r="J1393" s="16"/>
      <c r="K1393" s="16"/>
      <c r="L1393" s="17"/>
    </row>
    <row r="1394" spans="1:12" s="14" customFormat="1" ht="12.75">
      <c r="A1394" s="15"/>
      <c r="B1394" s="15"/>
      <c r="C1394" s="15"/>
      <c r="D1394" s="15"/>
      <c r="J1394" s="16"/>
      <c r="K1394" s="16"/>
      <c r="L1394" s="17"/>
    </row>
    <row r="1395" spans="1:12" s="14" customFormat="1" ht="12.75">
      <c r="A1395" s="15"/>
      <c r="B1395" s="15"/>
      <c r="C1395" s="15"/>
      <c r="D1395" s="15"/>
      <c r="J1395" s="16"/>
      <c r="K1395" s="16"/>
      <c r="L1395" s="17"/>
    </row>
    <row r="1396" spans="1:12" s="14" customFormat="1" ht="12.75">
      <c r="A1396" s="15"/>
      <c r="B1396" s="15"/>
      <c r="C1396" s="15"/>
      <c r="D1396" s="15"/>
      <c r="J1396" s="16"/>
      <c r="K1396" s="16"/>
      <c r="L1396" s="17"/>
    </row>
    <row r="1397" spans="1:12" s="14" customFormat="1" ht="12.75">
      <c r="A1397" s="15"/>
      <c r="B1397" s="15"/>
      <c r="C1397" s="15"/>
      <c r="D1397" s="15"/>
      <c r="J1397" s="16"/>
      <c r="K1397" s="16"/>
      <c r="L1397" s="17"/>
    </row>
    <row r="1398" spans="1:12" s="14" customFormat="1" ht="12.75">
      <c r="A1398" s="15"/>
      <c r="B1398" s="15"/>
      <c r="C1398" s="15"/>
      <c r="D1398" s="15"/>
      <c r="J1398" s="16"/>
      <c r="K1398" s="16"/>
      <c r="L1398" s="17"/>
    </row>
    <row r="1399" spans="1:12" s="14" customFormat="1" ht="12.75">
      <c r="A1399" s="15"/>
      <c r="B1399" s="15"/>
      <c r="C1399" s="15"/>
      <c r="D1399" s="15"/>
      <c r="J1399" s="16"/>
      <c r="K1399" s="16"/>
      <c r="L1399" s="17"/>
    </row>
    <row r="1400" spans="1:12" s="14" customFormat="1" ht="12.75">
      <c r="A1400" s="15"/>
      <c r="B1400" s="15"/>
      <c r="C1400" s="15"/>
      <c r="D1400" s="15"/>
      <c r="J1400" s="16"/>
      <c r="K1400" s="16"/>
      <c r="L1400" s="17"/>
    </row>
    <row r="1401" spans="1:12" s="14" customFormat="1" ht="12.75">
      <c r="A1401" s="15"/>
      <c r="B1401" s="15"/>
      <c r="C1401" s="15"/>
      <c r="D1401" s="15"/>
      <c r="J1401" s="16"/>
      <c r="K1401" s="16"/>
      <c r="L1401" s="17"/>
    </row>
    <row r="1402" spans="1:12" s="14" customFormat="1" ht="12.75">
      <c r="A1402" s="15"/>
      <c r="B1402" s="15"/>
      <c r="C1402" s="15"/>
      <c r="D1402" s="15"/>
      <c r="J1402" s="16"/>
      <c r="K1402" s="16"/>
      <c r="L1402" s="17"/>
    </row>
    <row r="1403" spans="1:12" s="14" customFormat="1" ht="12.75">
      <c r="A1403" s="15"/>
      <c r="B1403" s="15"/>
      <c r="C1403" s="15"/>
      <c r="D1403" s="15"/>
      <c r="J1403" s="16"/>
      <c r="K1403" s="16"/>
      <c r="L1403" s="17"/>
    </row>
    <row r="1404" spans="1:12" s="14" customFormat="1" ht="12.75">
      <c r="A1404" s="15"/>
      <c r="B1404" s="15"/>
      <c r="C1404" s="15"/>
      <c r="D1404" s="15"/>
      <c r="J1404" s="16"/>
      <c r="K1404" s="16"/>
      <c r="L1404" s="17"/>
    </row>
    <row r="1405" spans="1:12" s="14" customFormat="1" ht="12.75">
      <c r="A1405" s="15"/>
      <c r="B1405" s="15"/>
      <c r="C1405" s="15"/>
      <c r="D1405" s="15"/>
      <c r="J1405" s="16"/>
      <c r="K1405" s="16"/>
      <c r="L1405" s="17"/>
    </row>
    <row r="1406" spans="1:12" s="14" customFormat="1" ht="12.75">
      <c r="A1406" s="15"/>
      <c r="B1406" s="15"/>
      <c r="C1406" s="15"/>
      <c r="D1406" s="15"/>
      <c r="J1406" s="16"/>
      <c r="K1406" s="16"/>
      <c r="L1406" s="17"/>
    </row>
    <row r="1407" spans="1:12" s="14" customFormat="1" ht="12.75">
      <c r="A1407" s="15"/>
      <c r="B1407" s="15"/>
      <c r="C1407" s="15"/>
      <c r="D1407" s="15"/>
      <c r="J1407" s="16"/>
      <c r="K1407" s="16"/>
      <c r="L1407" s="17"/>
    </row>
    <row r="1408" spans="1:12" s="14" customFormat="1" ht="12.75">
      <c r="A1408" s="15"/>
      <c r="B1408" s="15"/>
      <c r="C1408" s="15"/>
      <c r="D1408" s="15"/>
      <c r="J1408" s="16"/>
      <c r="K1408" s="16"/>
      <c r="L1408" s="17"/>
    </row>
    <row r="1409" spans="1:12" s="14" customFormat="1" ht="12.75">
      <c r="A1409" s="15"/>
      <c r="B1409" s="15"/>
      <c r="C1409" s="15"/>
      <c r="D1409" s="15"/>
      <c r="J1409" s="16"/>
      <c r="K1409" s="16"/>
      <c r="L1409" s="17"/>
    </row>
    <row r="1410" spans="1:12" s="14" customFormat="1" ht="12.75">
      <c r="A1410" s="15"/>
      <c r="B1410" s="15"/>
      <c r="C1410" s="15"/>
      <c r="D1410" s="15"/>
      <c r="J1410" s="16"/>
      <c r="K1410" s="16"/>
      <c r="L1410" s="17"/>
    </row>
    <row r="1411" spans="1:12" s="14" customFormat="1" ht="12.75">
      <c r="A1411" s="15"/>
      <c r="B1411" s="15"/>
      <c r="C1411" s="15"/>
      <c r="D1411" s="15"/>
      <c r="J1411" s="16"/>
      <c r="K1411" s="16"/>
      <c r="L1411" s="17"/>
    </row>
    <row r="1412" spans="1:12" s="14" customFormat="1" ht="12.75">
      <c r="A1412" s="15"/>
      <c r="B1412" s="15"/>
      <c r="C1412" s="15"/>
      <c r="D1412" s="15"/>
      <c r="J1412" s="16"/>
      <c r="K1412" s="16"/>
      <c r="L1412" s="17"/>
    </row>
    <row r="1413" spans="1:12" s="14" customFormat="1" ht="12.75">
      <c r="A1413" s="15"/>
      <c r="B1413" s="15"/>
      <c r="C1413" s="15"/>
      <c r="D1413" s="15"/>
      <c r="J1413" s="16"/>
      <c r="K1413" s="16"/>
      <c r="L1413" s="17"/>
    </row>
    <row r="1414" spans="1:12" s="14" customFormat="1" ht="12.75">
      <c r="A1414" s="15"/>
      <c r="B1414" s="15"/>
      <c r="C1414" s="15"/>
      <c r="D1414" s="15"/>
      <c r="J1414" s="16"/>
      <c r="K1414" s="16"/>
      <c r="L1414" s="17"/>
    </row>
    <row r="1415" spans="1:12" s="14" customFormat="1" ht="12.75">
      <c r="A1415" s="15"/>
      <c r="B1415" s="15"/>
      <c r="C1415" s="15"/>
      <c r="D1415" s="15"/>
      <c r="J1415" s="16"/>
      <c r="K1415" s="16"/>
      <c r="L1415" s="17"/>
    </row>
    <row r="1416" spans="1:12" s="14" customFormat="1" ht="12.75">
      <c r="A1416" s="15"/>
      <c r="B1416" s="15"/>
      <c r="C1416" s="15"/>
      <c r="D1416" s="15"/>
      <c r="J1416" s="16"/>
      <c r="K1416" s="16"/>
      <c r="L1416" s="17"/>
    </row>
    <row r="1417" spans="1:12" s="14" customFormat="1" ht="12.75">
      <c r="A1417" s="15"/>
      <c r="B1417" s="15"/>
      <c r="C1417" s="15"/>
      <c r="D1417" s="15"/>
      <c r="J1417" s="16"/>
      <c r="K1417" s="16"/>
      <c r="L1417" s="17"/>
    </row>
    <row r="1418" spans="1:12" s="14" customFormat="1" ht="12.75">
      <c r="A1418" s="15"/>
      <c r="B1418" s="15"/>
      <c r="C1418" s="15"/>
      <c r="D1418" s="15"/>
      <c r="J1418" s="16"/>
      <c r="K1418" s="16"/>
      <c r="L1418" s="17"/>
    </row>
    <row r="1419" spans="1:12" s="14" customFormat="1" ht="12.75">
      <c r="A1419" s="15"/>
      <c r="B1419" s="15"/>
      <c r="C1419" s="15"/>
      <c r="D1419" s="15"/>
      <c r="J1419" s="16"/>
      <c r="K1419" s="16"/>
      <c r="L1419" s="17"/>
    </row>
    <row r="1420" spans="1:12" s="14" customFormat="1" ht="12.75">
      <c r="A1420" s="15"/>
      <c r="B1420" s="15"/>
      <c r="C1420" s="15"/>
      <c r="D1420" s="15"/>
      <c r="J1420" s="16"/>
      <c r="K1420" s="16"/>
      <c r="L1420" s="17"/>
    </row>
    <row r="1421" spans="1:12" s="14" customFormat="1" ht="12.75">
      <c r="A1421" s="15"/>
      <c r="B1421" s="15"/>
      <c r="C1421" s="15"/>
      <c r="D1421" s="15"/>
      <c r="J1421" s="16"/>
      <c r="K1421" s="16"/>
      <c r="L1421" s="17"/>
    </row>
    <row r="1422" spans="1:12" s="14" customFormat="1" ht="12.75">
      <c r="A1422" s="15"/>
      <c r="B1422" s="15"/>
      <c r="C1422" s="15"/>
      <c r="D1422" s="15"/>
      <c r="J1422" s="16"/>
      <c r="K1422" s="16"/>
      <c r="L1422" s="17"/>
    </row>
    <row r="1423" spans="1:12" s="14" customFormat="1" ht="12.75">
      <c r="A1423" s="15"/>
      <c r="B1423" s="15"/>
      <c r="C1423" s="15"/>
      <c r="D1423" s="15"/>
      <c r="J1423" s="16"/>
      <c r="K1423" s="16"/>
      <c r="L1423" s="17"/>
    </row>
    <row r="1424" spans="1:12" s="14" customFormat="1" ht="12.75">
      <c r="A1424" s="15"/>
      <c r="B1424" s="15"/>
      <c r="C1424" s="15"/>
      <c r="D1424" s="15"/>
      <c r="J1424" s="16"/>
      <c r="K1424" s="16"/>
      <c r="L1424" s="17"/>
    </row>
    <row r="1425" spans="1:12" s="14" customFormat="1" ht="12.75">
      <c r="A1425" s="15"/>
      <c r="B1425" s="15"/>
      <c r="C1425" s="15"/>
      <c r="D1425" s="15"/>
      <c r="J1425" s="16"/>
      <c r="K1425" s="16"/>
      <c r="L1425" s="17"/>
    </row>
    <row r="1426" spans="1:12" s="14" customFormat="1" ht="12.75">
      <c r="A1426" s="15"/>
      <c r="B1426" s="15"/>
      <c r="C1426" s="15"/>
      <c r="D1426" s="15"/>
      <c r="J1426" s="16"/>
      <c r="K1426" s="16"/>
      <c r="L1426" s="17"/>
    </row>
    <row r="1427" spans="1:12" s="14" customFormat="1" ht="12.75">
      <c r="A1427" s="15"/>
      <c r="B1427" s="15"/>
      <c r="C1427" s="15"/>
      <c r="D1427" s="15"/>
      <c r="J1427" s="16"/>
      <c r="K1427" s="16"/>
      <c r="L1427" s="17"/>
    </row>
    <row r="1428" spans="1:12" s="14" customFormat="1" ht="12.75">
      <c r="A1428" s="15"/>
      <c r="B1428" s="15"/>
      <c r="C1428" s="15"/>
      <c r="D1428" s="15"/>
      <c r="J1428" s="16"/>
      <c r="K1428" s="16"/>
      <c r="L1428" s="17"/>
    </row>
    <row r="1429" spans="1:12" s="14" customFormat="1" ht="12.75">
      <c r="A1429" s="15"/>
      <c r="B1429" s="15"/>
      <c r="C1429" s="15"/>
      <c r="D1429" s="15"/>
      <c r="J1429" s="16"/>
      <c r="K1429" s="16"/>
      <c r="L1429" s="17"/>
    </row>
    <row r="1430" spans="1:12" s="14" customFormat="1" ht="12.75">
      <c r="A1430" s="15"/>
      <c r="B1430" s="15"/>
      <c r="C1430" s="15"/>
      <c r="D1430" s="15"/>
      <c r="J1430" s="16"/>
      <c r="K1430" s="16"/>
      <c r="L1430" s="17"/>
    </row>
    <row r="1431" spans="1:12" s="14" customFormat="1" ht="12.75">
      <c r="A1431" s="15"/>
      <c r="B1431" s="15"/>
      <c r="C1431" s="15"/>
      <c r="D1431" s="15"/>
      <c r="J1431" s="16"/>
      <c r="K1431" s="16"/>
      <c r="L1431" s="17"/>
    </row>
    <row r="1432" spans="1:12" s="14" customFormat="1" ht="12.75">
      <c r="A1432" s="15"/>
      <c r="B1432" s="15"/>
      <c r="C1432" s="15"/>
      <c r="D1432" s="15"/>
      <c r="J1432" s="16"/>
      <c r="K1432" s="16"/>
      <c r="L1432" s="17"/>
    </row>
    <row r="1433" spans="1:12" s="14" customFormat="1" ht="12.75">
      <c r="A1433" s="15"/>
      <c r="B1433" s="15"/>
      <c r="C1433" s="15"/>
      <c r="D1433" s="15"/>
      <c r="J1433" s="16"/>
      <c r="K1433" s="16"/>
      <c r="L1433" s="17"/>
    </row>
    <row r="1434" spans="1:12" s="14" customFormat="1" ht="12.75">
      <c r="A1434" s="15"/>
      <c r="B1434" s="15"/>
      <c r="C1434" s="15"/>
      <c r="D1434" s="15"/>
      <c r="J1434" s="16"/>
      <c r="K1434" s="16"/>
      <c r="L1434" s="17"/>
    </row>
    <row r="1435" spans="1:12" s="14" customFormat="1" ht="12.75">
      <c r="A1435" s="15"/>
      <c r="B1435" s="15"/>
      <c r="C1435" s="15"/>
      <c r="D1435" s="15"/>
      <c r="J1435" s="16"/>
      <c r="K1435" s="16"/>
      <c r="L1435" s="17"/>
    </row>
    <row r="1436" spans="1:12" s="14" customFormat="1" ht="12.75">
      <c r="A1436" s="15"/>
      <c r="B1436" s="15"/>
      <c r="C1436" s="15"/>
      <c r="D1436" s="15"/>
      <c r="J1436" s="16"/>
      <c r="K1436" s="16"/>
      <c r="L1436" s="17"/>
    </row>
    <row r="1437" spans="1:12" s="14" customFormat="1" ht="12.75">
      <c r="A1437" s="15"/>
      <c r="B1437" s="15"/>
      <c r="C1437" s="15"/>
      <c r="D1437" s="15"/>
      <c r="J1437" s="16"/>
      <c r="K1437" s="16"/>
      <c r="L1437" s="17"/>
    </row>
    <row r="1438" spans="1:12" s="14" customFormat="1" ht="12.75">
      <c r="A1438" s="15"/>
      <c r="B1438" s="15"/>
      <c r="C1438" s="15"/>
      <c r="D1438" s="15"/>
      <c r="J1438" s="16"/>
      <c r="K1438" s="16"/>
      <c r="L1438" s="17"/>
    </row>
    <row r="1439" spans="1:12" s="14" customFormat="1" ht="12.75">
      <c r="A1439" s="15"/>
      <c r="B1439" s="15"/>
      <c r="C1439" s="15"/>
      <c r="D1439" s="15"/>
      <c r="J1439" s="16"/>
      <c r="K1439" s="16"/>
      <c r="L1439" s="17"/>
    </row>
    <row r="1440" spans="1:12" s="14" customFormat="1" ht="12.75">
      <c r="A1440" s="15"/>
      <c r="B1440" s="15"/>
      <c r="C1440" s="15"/>
      <c r="D1440" s="15"/>
      <c r="J1440" s="16"/>
      <c r="K1440" s="16"/>
      <c r="L1440" s="17"/>
    </row>
    <row r="1441" spans="1:12" s="14" customFormat="1" ht="12.75">
      <c r="A1441" s="15"/>
      <c r="B1441" s="15"/>
      <c r="C1441" s="15"/>
      <c r="D1441" s="15"/>
      <c r="J1441" s="16"/>
      <c r="K1441" s="16"/>
      <c r="L1441" s="17"/>
    </row>
    <row r="1442" spans="1:12" s="14" customFormat="1" ht="12.75">
      <c r="A1442" s="15"/>
      <c r="B1442" s="15"/>
      <c r="C1442" s="15"/>
      <c r="D1442" s="15"/>
      <c r="J1442" s="16"/>
      <c r="K1442" s="16"/>
      <c r="L1442" s="17"/>
    </row>
    <row r="1443" spans="1:12" s="14" customFormat="1" ht="12.75">
      <c r="A1443" s="15"/>
      <c r="B1443" s="15"/>
      <c r="C1443" s="15"/>
      <c r="D1443" s="15"/>
      <c r="J1443" s="16"/>
      <c r="K1443" s="16"/>
      <c r="L1443" s="17"/>
    </row>
    <row r="1444" spans="1:12" s="14" customFormat="1" ht="12.75">
      <c r="A1444" s="15"/>
      <c r="B1444" s="15"/>
      <c r="C1444" s="15"/>
      <c r="D1444" s="15"/>
      <c r="J1444" s="16"/>
      <c r="K1444" s="16"/>
      <c r="L1444" s="17"/>
    </row>
    <row r="1445" spans="1:12" s="14" customFormat="1" ht="12.75">
      <c r="A1445" s="15"/>
      <c r="B1445" s="15"/>
      <c r="C1445" s="15"/>
      <c r="D1445" s="15"/>
      <c r="J1445" s="16"/>
      <c r="K1445" s="16"/>
      <c r="L1445" s="17"/>
    </row>
    <row r="1446" spans="1:12" s="14" customFormat="1" ht="12.75">
      <c r="A1446" s="15"/>
      <c r="B1446" s="15"/>
      <c r="C1446" s="15"/>
      <c r="D1446" s="15"/>
      <c r="J1446" s="16"/>
      <c r="K1446" s="16"/>
      <c r="L1446" s="17"/>
    </row>
    <row r="1447" spans="1:12" s="14" customFormat="1" ht="12.75">
      <c r="A1447" s="15"/>
      <c r="B1447" s="15"/>
      <c r="C1447" s="15"/>
      <c r="D1447" s="15"/>
      <c r="J1447" s="16"/>
      <c r="K1447" s="16"/>
      <c r="L1447" s="17"/>
    </row>
    <row r="1448" spans="1:12" s="14" customFormat="1" ht="12.75">
      <c r="A1448" s="15"/>
      <c r="B1448" s="15"/>
      <c r="C1448" s="15"/>
      <c r="D1448" s="15"/>
      <c r="J1448" s="16"/>
      <c r="K1448" s="16"/>
      <c r="L1448" s="17"/>
    </row>
    <row r="1449" spans="1:12" s="14" customFormat="1" ht="12.75">
      <c r="A1449" s="15"/>
      <c r="B1449" s="15"/>
      <c r="C1449" s="15"/>
      <c r="D1449" s="15"/>
      <c r="J1449" s="16"/>
      <c r="K1449" s="16"/>
      <c r="L1449" s="17"/>
    </row>
    <row r="1450" spans="1:12" s="14" customFormat="1" ht="12.75">
      <c r="A1450" s="15"/>
      <c r="B1450" s="15"/>
      <c r="C1450" s="15"/>
      <c r="D1450" s="15"/>
      <c r="J1450" s="16"/>
      <c r="K1450" s="16"/>
      <c r="L1450" s="17"/>
    </row>
    <row r="1451" spans="1:12" s="14" customFormat="1" ht="12.75">
      <c r="A1451" s="15"/>
      <c r="B1451" s="15"/>
      <c r="C1451" s="15"/>
      <c r="D1451" s="15"/>
      <c r="J1451" s="16"/>
      <c r="K1451" s="16"/>
      <c r="L1451" s="17"/>
    </row>
    <row r="1452" spans="1:12" s="14" customFormat="1" ht="12.75">
      <c r="A1452" s="15"/>
      <c r="B1452" s="15"/>
      <c r="C1452" s="15"/>
      <c r="D1452" s="15"/>
      <c r="J1452" s="16"/>
      <c r="K1452" s="16"/>
      <c r="L1452" s="17"/>
    </row>
    <row r="1453" spans="1:12" s="14" customFormat="1" ht="12.75">
      <c r="A1453" s="15"/>
      <c r="B1453" s="15"/>
      <c r="C1453" s="15"/>
      <c r="D1453" s="15"/>
      <c r="J1453" s="16"/>
      <c r="K1453" s="16"/>
      <c r="L1453" s="17"/>
    </row>
    <row r="1454" spans="1:12" s="14" customFormat="1" ht="12.75">
      <c r="A1454" s="15"/>
      <c r="B1454" s="15"/>
      <c r="C1454" s="15"/>
      <c r="D1454" s="15"/>
      <c r="J1454" s="16"/>
      <c r="K1454" s="16"/>
      <c r="L1454" s="17"/>
    </row>
    <row r="1455" spans="1:12" s="14" customFormat="1" ht="12.75">
      <c r="A1455" s="15"/>
      <c r="B1455" s="15"/>
      <c r="C1455" s="15"/>
      <c r="D1455" s="15"/>
      <c r="J1455" s="16"/>
      <c r="K1455" s="16"/>
      <c r="L1455" s="17"/>
    </row>
    <row r="1456" spans="1:12" s="14" customFormat="1" ht="12.75">
      <c r="A1456" s="15"/>
      <c r="B1456" s="15"/>
      <c r="C1456" s="15"/>
      <c r="D1456" s="15"/>
      <c r="J1456" s="16"/>
      <c r="K1456" s="16"/>
      <c r="L1456" s="17"/>
    </row>
    <row r="1457" spans="1:12" s="14" customFormat="1" ht="12.75">
      <c r="A1457" s="15"/>
      <c r="B1457" s="15"/>
      <c r="C1457" s="15"/>
      <c r="D1457" s="15"/>
      <c r="J1457" s="16"/>
      <c r="K1457" s="16"/>
      <c r="L1457" s="17"/>
    </row>
    <row r="1458" spans="1:12" s="14" customFormat="1" ht="12.75">
      <c r="A1458" s="15"/>
      <c r="B1458" s="15"/>
      <c r="C1458" s="15"/>
      <c r="D1458" s="15"/>
      <c r="J1458" s="16"/>
      <c r="K1458" s="16"/>
      <c r="L1458" s="17"/>
    </row>
    <row r="1459" spans="1:12" s="14" customFormat="1" ht="12.75">
      <c r="A1459" s="15"/>
      <c r="B1459" s="15"/>
      <c r="C1459" s="15"/>
      <c r="D1459" s="15"/>
      <c r="J1459" s="16"/>
      <c r="K1459" s="16"/>
      <c r="L1459" s="17"/>
    </row>
    <row r="1460" spans="1:12" s="14" customFormat="1" ht="12.75">
      <c r="A1460" s="15"/>
      <c r="B1460" s="15"/>
      <c r="C1460" s="15"/>
      <c r="D1460" s="15"/>
      <c r="J1460" s="16"/>
      <c r="K1460" s="16"/>
      <c r="L1460" s="17"/>
    </row>
    <row r="1461" spans="1:12" s="14" customFormat="1" ht="12.75">
      <c r="A1461" s="15"/>
      <c r="B1461" s="15"/>
      <c r="C1461" s="15"/>
      <c r="D1461" s="15"/>
      <c r="J1461" s="16"/>
      <c r="K1461" s="16"/>
      <c r="L1461" s="17"/>
    </row>
    <row r="1462" spans="1:12" s="14" customFormat="1" ht="12.75">
      <c r="A1462" s="15"/>
      <c r="B1462" s="15"/>
      <c r="C1462" s="15"/>
      <c r="D1462" s="15"/>
      <c r="J1462" s="16"/>
      <c r="K1462" s="16"/>
      <c r="L1462" s="17"/>
    </row>
    <row r="1463" spans="1:12" s="14" customFormat="1" ht="12.75">
      <c r="A1463" s="15"/>
      <c r="B1463" s="15"/>
      <c r="C1463" s="15"/>
      <c r="D1463" s="15"/>
      <c r="J1463" s="16"/>
      <c r="K1463" s="16"/>
      <c r="L1463" s="17"/>
    </row>
    <row r="1464" spans="1:12" s="14" customFormat="1" ht="12.75">
      <c r="A1464" s="15"/>
      <c r="B1464" s="15"/>
      <c r="C1464" s="15"/>
      <c r="D1464" s="15"/>
      <c r="J1464" s="16"/>
      <c r="K1464" s="16"/>
      <c r="L1464" s="17"/>
    </row>
    <row r="1465" spans="1:12" s="14" customFormat="1" ht="12.75">
      <c r="A1465" s="15"/>
      <c r="B1465" s="15"/>
      <c r="C1465" s="15"/>
      <c r="D1465" s="15"/>
      <c r="J1465" s="16"/>
      <c r="K1465" s="16"/>
      <c r="L1465" s="17"/>
    </row>
    <row r="1466" spans="1:12" s="14" customFormat="1" ht="12.75">
      <c r="A1466" s="15"/>
      <c r="B1466" s="15"/>
      <c r="C1466" s="15"/>
      <c r="D1466" s="15"/>
      <c r="J1466" s="16"/>
      <c r="K1466" s="16"/>
      <c r="L1466" s="17"/>
    </row>
    <row r="1467" spans="1:12" s="14" customFormat="1" ht="12.75">
      <c r="A1467" s="15"/>
      <c r="B1467" s="15"/>
      <c r="C1467" s="15"/>
      <c r="D1467" s="15"/>
      <c r="J1467" s="16"/>
      <c r="K1467" s="16"/>
      <c r="L1467" s="17"/>
    </row>
    <row r="1468" spans="1:12" s="14" customFormat="1" ht="12.75">
      <c r="A1468" s="15"/>
      <c r="B1468" s="15"/>
      <c r="C1468" s="15"/>
      <c r="D1468" s="15"/>
      <c r="J1468" s="16"/>
      <c r="K1468" s="16"/>
      <c r="L1468" s="17"/>
    </row>
    <row r="1469" spans="1:12" s="14" customFormat="1" ht="12.75">
      <c r="A1469" s="15"/>
      <c r="B1469" s="15"/>
      <c r="C1469" s="15"/>
      <c r="D1469" s="15"/>
      <c r="J1469" s="16"/>
      <c r="K1469" s="16"/>
      <c r="L1469" s="17"/>
    </row>
    <row r="1470" spans="1:12" s="14" customFormat="1" ht="12.75">
      <c r="A1470" s="15"/>
      <c r="B1470" s="15"/>
      <c r="C1470" s="15"/>
      <c r="D1470" s="15"/>
      <c r="J1470" s="16"/>
      <c r="K1470" s="16"/>
      <c r="L1470" s="17"/>
    </row>
    <row r="1471" spans="1:12" s="14" customFormat="1" ht="12.75">
      <c r="A1471" s="15"/>
      <c r="B1471" s="15"/>
      <c r="C1471" s="15"/>
      <c r="D1471" s="15"/>
      <c r="J1471" s="16"/>
      <c r="K1471" s="16"/>
      <c r="L1471" s="17"/>
    </row>
    <row r="1472" spans="1:12" s="14" customFormat="1" ht="12.75">
      <c r="A1472" s="15"/>
      <c r="B1472" s="15"/>
      <c r="C1472" s="15"/>
      <c r="D1472" s="15"/>
      <c r="J1472" s="16"/>
      <c r="K1472" s="16"/>
      <c r="L1472" s="17"/>
    </row>
    <row r="1473" spans="1:12" s="14" customFormat="1" ht="12.75">
      <c r="A1473" s="15"/>
      <c r="B1473" s="15"/>
      <c r="C1473" s="15"/>
      <c r="D1473" s="15"/>
      <c r="J1473" s="16"/>
      <c r="K1473" s="16"/>
      <c r="L1473" s="17"/>
    </row>
    <row r="1474" spans="1:12" s="14" customFormat="1" ht="12.75">
      <c r="A1474" s="15"/>
      <c r="B1474" s="15"/>
      <c r="C1474" s="15"/>
      <c r="D1474" s="15"/>
      <c r="J1474" s="16"/>
      <c r="K1474" s="16"/>
      <c r="L1474" s="17"/>
    </row>
    <row r="1475" spans="1:12" s="14" customFormat="1" ht="12.75">
      <c r="A1475" s="15"/>
      <c r="B1475" s="15"/>
      <c r="C1475" s="15"/>
      <c r="D1475" s="15"/>
      <c r="J1475" s="16"/>
      <c r="K1475" s="16"/>
      <c r="L1475" s="17"/>
    </row>
    <row r="1476" spans="1:12" s="14" customFormat="1" ht="12.75">
      <c r="A1476" s="15"/>
      <c r="B1476" s="15"/>
      <c r="C1476" s="15"/>
      <c r="D1476" s="15"/>
      <c r="J1476" s="16"/>
      <c r="K1476" s="16"/>
      <c r="L1476" s="17"/>
    </row>
    <row r="1477" spans="1:12" s="14" customFormat="1" ht="12.75">
      <c r="A1477" s="15"/>
      <c r="B1477" s="15"/>
      <c r="C1477" s="15"/>
      <c r="D1477" s="15"/>
      <c r="J1477" s="16"/>
      <c r="K1477" s="16"/>
      <c r="L1477" s="17"/>
    </row>
    <row r="1478" spans="1:12" s="14" customFormat="1" ht="12.75">
      <c r="A1478" s="15"/>
      <c r="B1478" s="15"/>
      <c r="C1478" s="15"/>
      <c r="D1478" s="15"/>
      <c r="J1478" s="16"/>
      <c r="K1478" s="16"/>
      <c r="L1478" s="17"/>
    </row>
    <row r="1479" spans="1:12" s="14" customFormat="1" ht="12.75">
      <c r="A1479" s="15"/>
      <c r="B1479" s="15"/>
      <c r="C1479" s="15"/>
      <c r="D1479" s="15"/>
      <c r="J1479" s="16"/>
      <c r="K1479" s="16"/>
      <c r="L1479" s="17"/>
    </row>
    <row r="1480" spans="1:12" s="14" customFormat="1" ht="12.75">
      <c r="A1480" s="15"/>
      <c r="B1480" s="15"/>
      <c r="C1480" s="15"/>
      <c r="D1480" s="15"/>
      <c r="J1480" s="16"/>
      <c r="K1480" s="16"/>
      <c r="L1480" s="17"/>
    </row>
    <row r="1481" spans="1:12" s="14" customFormat="1" ht="12.75">
      <c r="A1481" s="15"/>
      <c r="B1481" s="15"/>
      <c r="C1481" s="15"/>
      <c r="D1481" s="15"/>
      <c r="J1481" s="16"/>
      <c r="K1481" s="16"/>
      <c r="L1481" s="17"/>
    </row>
    <row r="1482" spans="1:12" s="14" customFormat="1" ht="12.75">
      <c r="A1482" s="15"/>
      <c r="B1482" s="15"/>
      <c r="C1482" s="15"/>
      <c r="D1482" s="15"/>
      <c r="J1482" s="16"/>
      <c r="K1482" s="16"/>
      <c r="L1482" s="17"/>
    </row>
    <row r="1483" spans="1:12" s="14" customFormat="1" ht="12.75">
      <c r="A1483" s="15"/>
      <c r="B1483" s="15"/>
      <c r="C1483" s="15"/>
      <c r="D1483" s="15"/>
      <c r="J1483" s="16"/>
      <c r="K1483" s="16"/>
      <c r="L1483" s="17"/>
    </row>
    <row r="1484" spans="1:12" s="14" customFormat="1" ht="12.75">
      <c r="A1484" s="15"/>
      <c r="B1484" s="15"/>
      <c r="C1484" s="15"/>
      <c r="D1484" s="15"/>
      <c r="J1484" s="16"/>
      <c r="K1484" s="16"/>
      <c r="L1484" s="17"/>
    </row>
    <row r="1485" spans="1:12" s="14" customFormat="1" ht="12.75">
      <c r="A1485" s="15"/>
      <c r="B1485" s="15"/>
      <c r="C1485" s="15"/>
      <c r="D1485" s="15"/>
      <c r="J1485" s="16"/>
      <c r="K1485" s="16"/>
      <c r="L1485" s="17"/>
    </row>
    <row r="1486" spans="1:12" s="14" customFormat="1" ht="12.75">
      <c r="A1486" s="15"/>
      <c r="B1486" s="15"/>
      <c r="C1486" s="15"/>
      <c r="D1486" s="15"/>
      <c r="J1486" s="16"/>
      <c r="K1486" s="16"/>
      <c r="L1486" s="17"/>
    </row>
    <row r="1487" spans="1:12" s="14" customFormat="1" ht="12.75">
      <c r="A1487" s="15"/>
      <c r="B1487" s="15"/>
      <c r="C1487" s="15"/>
      <c r="D1487" s="15"/>
      <c r="J1487" s="16"/>
      <c r="K1487" s="16"/>
      <c r="L1487" s="17"/>
    </row>
    <row r="1488" spans="1:12" s="14" customFormat="1" ht="12.75">
      <c r="A1488" s="15"/>
      <c r="B1488" s="15"/>
      <c r="C1488" s="15"/>
      <c r="D1488" s="15"/>
      <c r="J1488" s="16"/>
      <c r="K1488" s="16"/>
      <c r="L1488" s="17"/>
    </row>
    <row r="1489" spans="1:12" s="14" customFormat="1" ht="12.75">
      <c r="A1489" s="15"/>
      <c r="B1489" s="15"/>
      <c r="C1489" s="15"/>
      <c r="D1489" s="15"/>
      <c r="J1489" s="16"/>
      <c r="K1489" s="16"/>
      <c r="L1489" s="17"/>
    </row>
    <row r="1490" spans="1:12" s="14" customFormat="1" ht="12.75">
      <c r="A1490" s="15"/>
      <c r="B1490" s="15"/>
      <c r="C1490" s="15"/>
      <c r="D1490" s="15"/>
      <c r="J1490" s="16"/>
      <c r="K1490" s="16"/>
      <c r="L1490" s="17"/>
    </row>
    <row r="1491" spans="1:12" s="14" customFormat="1" ht="12.75">
      <c r="A1491" s="15"/>
      <c r="B1491" s="15"/>
      <c r="C1491" s="15"/>
      <c r="D1491" s="15"/>
      <c r="J1491" s="16"/>
      <c r="K1491" s="16"/>
      <c r="L1491" s="17"/>
    </row>
    <row r="1492" spans="1:12" s="14" customFormat="1" ht="12.75">
      <c r="A1492" s="15"/>
      <c r="B1492" s="15"/>
      <c r="C1492" s="15"/>
      <c r="D1492" s="15"/>
      <c r="J1492" s="16"/>
      <c r="K1492" s="16"/>
      <c r="L1492" s="17"/>
    </row>
    <row r="1493" spans="1:12" s="14" customFormat="1" ht="12.75">
      <c r="A1493" s="15"/>
      <c r="B1493" s="15"/>
      <c r="C1493" s="15"/>
      <c r="D1493" s="15"/>
      <c r="J1493" s="16"/>
      <c r="K1493" s="16"/>
      <c r="L1493" s="17"/>
    </row>
    <row r="1494" spans="1:12" s="14" customFormat="1" ht="12.75">
      <c r="A1494" s="15"/>
      <c r="B1494" s="15"/>
      <c r="C1494" s="15"/>
      <c r="D1494" s="15"/>
      <c r="J1494" s="16"/>
      <c r="K1494" s="16"/>
      <c r="L1494" s="17"/>
    </row>
    <row r="1495" spans="1:12" s="14" customFormat="1" ht="12.75">
      <c r="A1495" s="15"/>
      <c r="B1495" s="15"/>
      <c r="C1495" s="15"/>
      <c r="D1495" s="15"/>
      <c r="J1495" s="16"/>
      <c r="K1495" s="16"/>
      <c r="L1495" s="17"/>
    </row>
    <row r="1496" spans="1:12" s="14" customFormat="1" ht="12.75">
      <c r="A1496" s="15"/>
      <c r="B1496" s="15"/>
      <c r="C1496" s="15"/>
      <c r="D1496" s="15"/>
      <c r="J1496" s="16"/>
      <c r="K1496" s="16"/>
      <c r="L1496" s="17"/>
    </row>
    <row r="1497" spans="1:12" s="14" customFormat="1" ht="12.75">
      <c r="A1497" s="15"/>
      <c r="B1497" s="15"/>
      <c r="C1497" s="15"/>
      <c r="D1497" s="15"/>
      <c r="J1497" s="16"/>
      <c r="K1497" s="16"/>
      <c r="L1497" s="17"/>
    </row>
    <row r="1498" spans="1:12" s="14" customFormat="1" ht="12.75">
      <c r="A1498" s="15"/>
      <c r="B1498" s="15"/>
      <c r="C1498" s="15"/>
      <c r="D1498" s="15"/>
      <c r="J1498" s="16"/>
      <c r="K1498" s="16"/>
      <c r="L1498" s="17"/>
    </row>
    <row r="1499" spans="1:12" s="14" customFormat="1" ht="12.75">
      <c r="A1499" s="15"/>
      <c r="B1499" s="15"/>
      <c r="C1499" s="15"/>
      <c r="D1499" s="15"/>
      <c r="J1499" s="16"/>
      <c r="K1499" s="16"/>
      <c r="L1499" s="17"/>
    </row>
    <row r="1500" spans="1:12" s="14" customFormat="1" ht="12.75">
      <c r="A1500" s="15"/>
      <c r="B1500" s="15"/>
      <c r="C1500" s="15"/>
      <c r="D1500" s="15"/>
      <c r="J1500" s="16"/>
      <c r="K1500" s="16"/>
      <c r="L1500" s="17"/>
    </row>
    <row r="1501" spans="1:12" s="14" customFormat="1" ht="12.75">
      <c r="A1501" s="15"/>
      <c r="B1501" s="15"/>
      <c r="C1501" s="15"/>
      <c r="D1501" s="15"/>
      <c r="J1501" s="16"/>
      <c r="K1501" s="16"/>
      <c r="L1501" s="17"/>
    </row>
    <row r="1502" spans="1:12" s="14" customFormat="1" ht="12.75">
      <c r="A1502" s="15"/>
      <c r="B1502" s="15"/>
      <c r="C1502" s="15"/>
      <c r="D1502" s="15"/>
      <c r="J1502" s="16"/>
      <c r="K1502" s="16"/>
      <c r="L1502" s="17"/>
    </row>
    <row r="1503" spans="1:12" s="14" customFormat="1" ht="12.75">
      <c r="A1503" s="15"/>
      <c r="B1503" s="15"/>
      <c r="C1503" s="15"/>
      <c r="D1503" s="15"/>
      <c r="J1503" s="16"/>
      <c r="K1503" s="16"/>
      <c r="L1503" s="17"/>
    </row>
    <row r="1504" spans="1:12" s="14" customFormat="1" ht="12.75">
      <c r="A1504" s="15"/>
      <c r="B1504" s="15"/>
      <c r="C1504" s="15"/>
      <c r="D1504" s="15"/>
      <c r="J1504" s="16"/>
      <c r="K1504" s="16"/>
      <c r="L1504" s="17"/>
    </row>
    <row r="1505" spans="1:12" s="14" customFormat="1" ht="12.75">
      <c r="A1505" s="15"/>
      <c r="B1505" s="15"/>
      <c r="C1505" s="15"/>
      <c r="D1505" s="15"/>
      <c r="J1505" s="16"/>
      <c r="K1505" s="16"/>
      <c r="L1505" s="17"/>
    </row>
    <row r="1506" spans="1:12" s="14" customFormat="1" ht="12.75">
      <c r="A1506" s="15"/>
      <c r="B1506" s="15"/>
      <c r="C1506" s="15"/>
      <c r="D1506" s="15"/>
      <c r="J1506" s="16"/>
      <c r="K1506" s="16"/>
      <c r="L1506" s="17"/>
    </row>
    <row r="1507" spans="1:12" s="14" customFormat="1" ht="12.75">
      <c r="A1507" s="15"/>
      <c r="B1507" s="15"/>
      <c r="C1507" s="15"/>
      <c r="D1507" s="15"/>
      <c r="J1507" s="16"/>
      <c r="K1507" s="16"/>
      <c r="L1507" s="17"/>
    </row>
    <row r="1508" spans="1:12" s="14" customFormat="1" ht="12.75">
      <c r="A1508" s="15"/>
      <c r="B1508" s="15"/>
      <c r="C1508" s="15"/>
      <c r="D1508" s="15"/>
      <c r="J1508" s="16"/>
      <c r="K1508" s="16"/>
      <c r="L1508" s="17"/>
    </row>
    <row r="1509" spans="1:12" s="14" customFormat="1" ht="12.75">
      <c r="A1509" s="15"/>
      <c r="B1509" s="15"/>
      <c r="C1509" s="15"/>
      <c r="D1509" s="15"/>
      <c r="J1509" s="16"/>
      <c r="K1509" s="16"/>
      <c r="L1509" s="17"/>
    </row>
    <row r="1510" spans="1:12" s="14" customFormat="1" ht="12.75">
      <c r="A1510" s="15"/>
      <c r="B1510" s="15"/>
      <c r="C1510" s="15"/>
      <c r="D1510" s="15"/>
      <c r="J1510" s="16"/>
      <c r="K1510" s="16"/>
      <c r="L1510" s="17"/>
    </row>
    <row r="1511" spans="1:12" s="14" customFormat="1" ht="12.75">
      <c r="A1511" s="15"/>
      <c r="B1511" s="15"/>
      <c r="C1511" s="15"/>
      <c r="D1511" s="15"/>
      <c r="J1511" s="16"/>
      <c r="K1511" s="16"/>
      <c r="L1511" s="17"/>
    </row>
    <row r="1512" spans="1:12" s="14" customFormat="1" ht="12.75">
      <c r="A1512" s="15"/>
      <c r="B1512" s="15"/>
      <c r="C1512" s="15"/>
      <c r="D1512" s="15"/>
      <c r="J1512" s="16"/>
      <c r="K1512" s="16"/>
      <c r="L1512" s="17"/>
    </row>
    <row r="1513" spans="1:12" s="14" customFormat="1" ht="12.75">
      <c r="A1513" s="15"/>
      <c r="B1513" s="15"/>
      <c r="C1513" s="15"/>
      <c r="D1513" s="15"/>
      <c r="J1513" s="16"/>
      <c r="K1513" s="16"/>
      <c r="L1513" s="17"/>
    </row>
    <row r="1514" spans="1:12" s="14" customFormat="1" ht="12.75">
      <c r="A1514" s="15"/>
      <c r="B1514" s="15"/>
      <c r="C1514" s="15"/>
      <c r="D1514" s="15"/>
      <c r="J1514" s="16"/>
      <c r="K1514" s="16"/>
      <c r="L1514" s="17"/>
    </row>
    <row r="1515" spans="1:12" s="14" customFormat="1" ht="12.75">
      <c r="A1515" s="15"/>
      <c r="B1515" s="15"/>
      <c r="C1515" s="15"/>
      <c r="D1515" s="15"/>
      <c r="J1515" s="16"/>
      <c r="K1515" s="16"/>
      <c r="L1515" s="17"/>
    </row>
    <row r="1516" spans="1:12" s="14" customFormat="1" ht="12.75">
      <c r="A1516" s="15"/>
      <c r="B1516" s="15"/>
      <c r="C1516" s="15"/>
      <c r="D1516" s="15"/>
      <c r="J1516" s="16"/>
      <c r="K1516" s="16"/>
      <c r="L1516" s="17"/>
    </row>
    <row r="1517" spans="1:12" s="14" customFormat="1" ht="12.75">
      <c r="A1517" s="15"/>
      <c r="B1517" s="15"/>
      <c r="C1517" s="15"/>
      <c r="D1517" s="15"/>
      <c r="J1517" s="16"/>
      <c r="K1517" s="16"/>
      <c r="L1517" s="17"/>
    </row>
    <row r="1518" spans="1:12" s="14" customFormat="1" ht="12.75">
      <c r="A1518" s="15"/>
      <c r="B1518" s="15"/>
      <c r="C1518" s="15"/>
      <c r="D1518" s="15"/>
      <c r="J1518" s="16"/>
      <c r="K1518" s="16"/>
      <c r="L1518" s="17"/>
    </row>
    <row r="1519" spans="1:12" s="14" customFormat="1" ht="12.75">
      <c r="A1519" s="15"/>
      <c r="B1519" s="15"/>
      <c r="C1519" s="15"/>
      <c r="D1519" s="15"/>
      <c r="J1519" s="16"/>
      <c r="K1519" s="16"/>
      <c r="L1519" s="17"/>
    </row>
    <row r="1520" spans="1:12" s="14" customFormat="1" ht="12.75">
      <c r="A1520" s="15"/>
      <c r="B1520" s="15"/>
      <c r="C1520" s="15"/>
      <c r="D1520" s="15"/>
      <c r="J1520" s="16"/>
      <c r="K1520" s="16"/>
      <c r="L1520" s="17"/>
    </row>
    <row r="1521" spans="1:12" s="14" customFormat="1" ht="12.75">
      <c r="A1521" s="15"/>
      <c r="B1521" s="15"/>
      <c r="C1521" s="15"/>
      <c r="D1521" s="15"/>
      <c r="J1521" s="16"/>
      <c r="K1521" s="16"/>
      <c r="L1521" s="17"/>
    </row>
    <row r="1522" spans="1:12" s="14" customFormat="1" ht="12.75">
      <c r="A1522" s="15"/>
      <c r="B1522" s="15"/>
      <c r="C1522" s="15"/>
      <c r="D1522" s="15"/>
      <c r="J1522" s="16"/>
      <c r="K1522" s="16"/>
      <c r="L1522" s="17"/>
    </row>
    <row r="1523" spans="1:12" s="14" customFormat="1" ht="12.75">
      <c r="A1523" s="15"/>
      <c r="B1523" s="15"/>
      <c r="C1523" s="15"/>
      <c r="D1523" s="15"/>
      <c r="J1523" s="16"/>
      <c r="K1523" s="16"/>
      <c r="L1523" s="17"/>
    </row>
    <row r="1524" spans="1:12" s="14" customFormat="1" ht="12.75">
      <c r="A1524" s="15"/>
      <c r="B1524" s="15"/>
      <c r="C1524" s="15"/>
      <c r="D1524" s="15"/>
      <c r="J1524" s="16"/>
      <c r="K1524" s="16"/>
      <c r="L1524" s="17"/>
    </row>
    <row r="1525" spans="1:12" s="14" customFormat="1" ht="12.75">
      <c r="A1525" s="15"/>
      <c r="B1525" s="15"/>
      <c r="C1525" s="15"/>
      <c r="D1525" s="15"/>
      <c r="J1525" s="16"/>
      <c r="K1525" s="16"/>
      <c r="L1525" s="17"/>
    </row>
    <row r="1526" spans="1:12" s="14" customFormat="1" ht="12.75">
      <c r="A1526" s="15"/>
      <c r="B1526" s="15"/>
      <c r="C1526" s="15"/>
      <c r="D1526" s="15"/>
      <c r="J1526" s="16"/>
      <c r="K1526" s="16"/>
      <c r="L1526" s="17"/>
    </row>
    <row r="1527" spans="1:12" s="14" customFormat="1" ht="12.75">
      <c r="A1527" s="15"/>
      <c r="B1527" s="15"/>
      <c r="C1527" s="15"/>
      <c r="D1527" s="15"/>
      <c r="J1527" s="16"/>
      <c r="K1527" s="16"/>
      <c r="L1527" s="17"/>
    </row>
    <row r="1528" spans="1:12" s="14" customFormat="1" ht="12.75">
      <c r="A1528" s="15"/>
      <c r="B1528" s="15"/>
      <c r="C1528" s="15"/>
      <c r="D1528" s="15"/>
      <c r="J1528" s="16"/>
      <c r="K1528" s="16"/>
      <c r="L1528" s="17"/>
    </row>
    <row r="1529" spans="1:12" s="14" customFormat="1" ht="12.75">
      <c r="A1529" s="15"/>
      <c r="B1529" s="15"/>
      <c r="C1529" s="15"/>
      <c r="D1529" s="15"/>
      <c r="J1529" s="16"/>
      <c r="K1529" s="16"/>
      <c r="L1529" s="17"/>
    </row>
    <row r="1530" spans="1:12" s="14" customFormat="1" ht="12.75">
      <c r="A1530" s="15"/>
      <c r="B1530" s="15"/>
      <c r="C1530" s="15"/>
      <c r="D1530" s="15"/>
      <c r="J1530" s="16"/>
      <c r="K1530" s="16"/>
      <c r="L1530" s="17"/>
    </row>
    <row r="1531" spans="1:12" s="14" customFormat="1" ht="12.75">
      <c r="A1531" s="15"/>
      <c r="B1531" s="15"/>
      <c r="C1531" s="15"/>
      <c r="D1531" s="15"/>
      <c r="J1531" s="16"/>
      <c r="K1531" s="16"/>
      <c r="L1531" s="17"/>
    </row>
    <row r="1532" spans="1:12" s="14" customFormat="1" ht="12.75">
      <c r="A1532" s="15"/>
      <c r="B1532" s="15"/>
      <c r="C1532" s="15"/>
      <c r="D1532" s="15"/>
      <c r="J1532" s="16"/>
      <c r="K1532" s="16"/>
      <c r="L1532" s="17"/>
    </row>
    <row r="1533" spans="1:12" s="14" customFormat="1" ht="12.75">
      <c r="A1533" s="15"/>
      <c r="B1533" s="15"/>
      <c r="C1533" s="15"/>
      <c r="D1533" s="15"/>
      <c r="J1533" s="16"/>
      <c r="K1533" s="16"/>
      <c r="L1533" s="17"/>
    </row>
    <row r="1534" spans="1:12" s="14" customFormat="1" ht="12.75">
      <c r="A1534" s="15"/>
      <c r="B1534" s="15"/>
      <c r="C1534" s="15"/>
      <c r="D1534" s="15"/>
      <c r="J1534" s="16"/>
      <c r="K1534" s="16"/>
      <c r="L1534" s="17"/>
    </row>
    <row r="1535" spans="1:12" s="14" customFormat="1" ht="12.75">
      <c r="A1535" s="15"/>
      <c r="B1535" s="15"/>
      <c r="C1535" s="15"/>
      <c r="D1535" s="15"/>
      <c r="J1535" s="16"/>
      <c r="K1535" s="16"/>
      <c r="L1535" s="17"/>
    </row>
    <row r="1536" spans="1:12" s="14" customFormat="1" ht="12.75">
      <c r="A1536" s="15"/>
      <c r="B1536" s="15"/>
      <c r="C1536" s="15"/>
      <c r="D1536" s="15"/>
      <c r="J1536" s="16"/>
      <c r="K1536" s="16"/>
      <c r="L1536" s="17"/>
    </row>
    <row r="1537" spans="1:12" s="14" customFormat="1" ht="12.75">
      <c r="A1537" s="15"/>
      <c r="B1537" s="15"/>
      <c r="C1537" s="15"/>
      <c r="D1537" s="15"/>
      <c r="J1537" s="16"/>
      <c r="K1537" s="16"/>
      <c r="L1537" s="17"/>
    </row>
    <row r="1538" spans="1:12" s="14" customFormat="1" ht="12.75">
      <c r="A1538" s="15"/>
      <c r="B1538" s="15"/>
      <c r="C1538" s="15"/>
      <c r="D1538" s="15"/>
      <c r="J1538" s="16"/>
      <c r="K1538" s="16"/>
      <c r="L1538" s="17"/>
    </row>
    <row r="1539" spans="1:12" s="14" customFormat="1" ht="12.75">
      <c r="A1539" s="15"/>
      <c r="B1539" s="15"/>
      <c r="C1539" s="15"/>
      <c r="D1539" s="15"/>
      <c r="J1539" s="16"/>
      <c r="K1539" s="16"/>
      <c r="L1539" s="17"/>
    </row>
    <row r="1540" spans="1:12" s="14" customFormat="1" ht="12.75">
      <c r="A1540" s="15"/>
      <c r="B1540" s="15"/>
      <c r="C1540" s="15"/>
      <c r="D1540" s="15"/>
      <c r="J1540" s="16"/>
      <c r="K1540" s="16"/>
      <c r="L1540" s="17"/>
    </row>
    <row r="1541" spans="1:12" s="14" customFormat="1" ht="12.75">
      <c r="A1541" s="15"/>
      <c r="B1541" s="15"/>
      <c r="C1541" s="15"/>
      <c r="D1541" s="15"/>
      <c r="J1541" s="16"/>
      <c r="K1541" s="16"/>
      <c r="L1541" s="17"/>
    </row>
    <row r="1542" spans="1:12" s="14" customFormat="1" ht="12.75">
      <c r="A1542" s="15"/>
      <c r="B1542" s="15"/>
      <c r="C1542" s="15"/>
      <c r="D1542" s="15"/>
      <c r="J1542" s="16"/>
      <c r="K1542" s="16"/>
      <c r="L1542" s="17"/>
    </row>
    <row r="1543" spans="1:12" s="14" customFormat="1" ht="12.75">
      <c r="A1543" s="15"/>
      <c r="B1543" s="15"/>
      <c r="C1543" s="15"/>
      <c r="D1543" s="15"/>
      <c r="J1543" s="16"/>
      <c r="K1543" s="16"/>
      <c r="L1543" s="17"/>
    </row>
    <row r="1544" spans="1:12" s="14" customFormat="1" ht="12.75">
      <c r="A1544" s="15"/>
      <c r="B1544" s="15"/>
      <c r="C1544" s="15"/>
      <c r="D1544" s="15"/>
      <c r="J1544" s="16"/>
      <c r="K1544" s="16"/>
      <c r="L1544" s="17"/>
    </row>
    <row r="1545" spans="1:12" s="14" customFormat="1" ht="12.75">
      <c r="A1545" s="15"/>
      <c r="B1545" s="15"/>
      <c r="C1545" s="15"/>
      <c r="D1545" s="15"/>
      <c r="J1545" s="16"/>
      <c r="K1545" s="16"/>
      <c r="L1545" s="17"/>
    </row>
    <row r="1546" spans="1:12" s="14" customFormat="1" ht="12.75">
      <c r="A1546" s="15"/>
      <c r="B1546" s="15"/>
      <c r="C1546" s="15"/>
      <c r="D1546" s="15"/>
      <c r="J1546" s="16"/>
      <c r="K1546" s="16"/>
      <c r="L1546" s="17"/>
    </row>
    <row r="1547" spans="1:12" s="14" customFormat="1" ht="12.75">
      <c r="A1547" s="15"/>
      <c r="B1547" s="15"/>
      <c r="C1547" s="15"/>
      <c r="D1547" s="15"/>
      <c r="J1547" s="16"/>
      <c r="K1547" s="16"/>
      <c r="L1547" s="17"/>
    </row>
    <row r="1548" spans="1:12" s="14" customFormat="1" ht="12.75">
      <c r="A1548" s="15"/>
      <c r="B1548" s="15"/>
      <c r="C1548" s="15"/>
      <c r="D1548" s="15"/>
      <c r="J1548" s="16"/>
      <c r="K1548" s="16"/>
      <c r="L1548" s="17"/>
    </row>
    <row r="1549" spans="1:12" s="14" customFormat="1" ht="12.75">
      <c r="A1549" s="15"/>
      <c r="B1549" s="15"/>
      <c r="C1549" s="15"/>
      <c r="D1549" s="15"/>
      <c r="J1549" s="16"/>
      <c r="K1549" s="16"/>
      <c r="L1549" s="17"/>
    </row>
    <row r="1550" spans="1:12" s="14" customFormat="1" ht="12.75">
      <c r="A1550" s="15"/>
      <c r="B1550" s="15"/>
      <c r="C1550" s="15"/>
      <c r="D1550" s="15"/>
      <c r="J1550" s="16"/>
      <c r="K1550" s="16"/>
      <c r="L1550" s="17"/>
    </row>
    <row r="1551" spans="1:12" s="14" customFormat="1" ht="12.75">
      <c r="A1551" s="15"/>
      <c r="B1551" s="15"/>
      <c r="C1551" s="15"/>
      <c r="D1551" s="15"/>
      <c r="J1551" s="16"/>
      <c r="K1551" s="16"/>
      <c r="L1551" s="17"/>
    </row>
    <row r="1552" spans="1:12" s="14" customFormat="1" ht="12.75">
      <c r="A1552" s="15"/>
      <c r="B1552" s="15"/>
      <c r="C1552" s="15"/>
      <c r="D1552" s="15"/>
      <c r="J1552" s="16"/>
      <c r="K1552" s="16"/>
      <c r="L1552" s="17"/>
    </row>
    <row r="1553" spans="1:12" s="14" customFormat="1" ht="12.75">
      <c r="A1553" s="15"/>
      <c r="B1553" s="15"/>
      <c r="C1553" s="15"/>
      <c r="D1553" s="15"/>
      <c r="J1553" s="16"/>
      <c r="K1553" s="16"/>
      <c r="L1553" s="17"/>
    </row>
    <row r="1554" spans="1:12" s="14" customFormat="1" ht="12.75">
      <c r="A1554" s="15"/>
      <c r="B1554" s="15"/>
      <c r="C1554" s="15"/>
      <c r="D1554" s="15"/>
      <c r="J1554" s="16"/>
      <c r="K1554" s="16"/>
      <c r="L1554" s="17"/>
    </row>
    <row r="1555" spans="1:12" s="14" customFormat="1" ht="12.75">
      <c r="A1555" s="15"/>
      <c r="B1555" s="15"/>
      <c r="C1555" s="15"/>
      <c r="D1555" s="15"/>
      <c r="J1555" s="16"/>
      <c r="K1555" s="16"/>
      <c r="L1555" s="17"/>
    </row>
    <row r="1556" spans="1:12" s="14" customFormat="1" ht="12.75">
      <c r="A1556" s="15"/>
      <c r="B1556" s="15"/>
      <c r="C1556" s="15"/>
      <c r="D1556" s="15"/>
      <c r="J1556" s="16"/>
      <c r="K1556" s="16"/>
      <c r="L1556" s="17"/>
    </row>
    <row r="1557" spans="1:12" s="14" customFormat="1" ht="12.75">
      <c r="A1557" s="15"/>
      <c r="B1557" s="15"/>
      <c r="C1557" s="15"/>
      <c r="D1557" s="15"/>
      <c r="J1557" s="16"/>
      <c r="K1557" s="16"/>
      <c r="L1557" s="17"/>
    </row>
    <row r="1558" spans="1:12" s="14" customFormat="1" ht="12.75">
      <c r="A1558" s="15"/>
      <c r="B1558" s="15"/>
      <c r="C1558" s="15"/>
      <c r="D1558" s="15"/>
      <c r="J1558" s="16"/>
      <c r="K1558" s="16"/>
      <c r="L1558" s="17"/>
    </row>
    <row r="1559" spans="1:12" s="14" customFormat="1" ht="12.75">
      <c r="A1559" s="15"/>
      <c r="B1559" s="15"/>
      <c r="C1559" s="15"/>
      <c r="D1559" s="15"/>
      <c r="J1559" s="16"/>
      <c r="K1559" s="16"/>
      <c r="L1559" s="17"/>
    </row>
    <row r="1560" spans="1:12" s="14" customFormat="1" ht="12.75">
      <c r="A1560" s="15"/>
      <c r="B1560" s="15"/>
      <c r="C1560" s="15"/>
      <c r="D1560" s="15"/>
      <c r="J1560" s="16"/>
      <c r="K1560" s="16"/>
      <c r="L1560" s="17"/>
    </row>
    <row r="1561" spans="1:12" s="14" customFormat="1" ht="12.75">
      <c r="A1561" s="15"/>
      <c r="B1561" s="15"/>
      <c r="C1561" s="15"/>
      <c r="D1561" s="15"/>
      <c r="J1561" s="16"/>
      <c r="K1561" s="16"/>
      <c r="L1561" s="17"/>
    </row>
    <row r="1562" spans="1:12" s="14" customFormat="1" ht="12.75">
      <c r="A1562" s="15"/>
      <c r="B1562" s="15"/>
      <c r="C1562" s="15"/>
      <c r="D1562" s="15"/>
      <c r="J1562" s="16"/>
      <c r="K1562" s="16"/>
      <c r="L1562" s="17"/>
    </row>
    <row r="1563" spans="1:12" s="14" customFormat="1" ht="12.75">
      <c r="A1563" s="15"/>
      <c r="B1563" s="15"/>
      <c r="C1563" s="15"/>
      <c r="D1563" s="15"/>
      <c r="J1563" s="16"/>
      <c r="K1563" s="16"/>
      <c r="L1563" s="17"/>
    </row>
    <row r="1564" spans="1:12" s="14" customFormat="1" ht="12.75">
      <c r="A1564" s="15"/>
      <c r="B1564" s="15"/>
      <c r="C1564" s="15"/>
      <c r="D1564" s="15"/>
      <c r="J1564" s="16"/>
      <c r="K1564" s="16"/>
      <c r="L1564" s="17"/>
    </row>
    <row r="1565" spans="1:12" s="14" customFormat="1" ht="12.75">
      <c r="A1565" s="15"/>
      <c r="B1565" s="15"/>
      <c r="C1565" s="15"/>
      <c r="D1565" s="15"/>
      <c r="J1565" s="16"/>
      <c r="K1565" s="16"/>
      <c r="L1565" s="17"/>
    </row>
    <row r="1566" spans="1:12" s="14" customFormat="1" ht="12.75">
      <c r="A1566" s="15"/>
      <c r="B1566" s="15"/>
      <c r="C1566" s="15"/>
      <c r="D1566" s="15"/>
      <c r="J1566" s="16"/>
      <c r="K1566" s="16"/>
      <c r="L1566" s="17"/>
    </row>
    <row r="1567" spans="1:12" s="14" customFormat="1" ht="12.75">
      <c r="A1567" s="15"/>
      <c r="B1567" s="15"/>
      <c r="C1567" s="15"/>
      <c r="D1567" s="15"/>
      <c r="J1567" s="16"/>
      <c r="K1567" s="16"/>
      <c r="L1567" s="17"/>
    </row>
    <row r="1568" spans="1:12" s="14" customFormat="1" ht="12.75">
      <c r="A1568" s="15"/>
      <c r="B1568" s="15"/>
      <c r="C1568" s="15"/>
      <c r="D1568" s="15"/>
      <c r="J1568" s="16"/>
      <c r="K1568" s="16"/>
      <c r="L1568" s="17"/>
    </row>
    <row r="1569" spans="1:12" s="14" customFormat="1" ht="12.75">
      <c r="A1569" s="15"/>
      <c r="B1569" s="15"/>
      <c r="C1569" s="15"/>
      <c r="D1569" s="15"/>
      <c r="J1569" s="16"/>
      <c r="K1569" s="16"/>
      <c r="L1569" s="17"/>
    </row>
    <row r="1570" spans="1:12" s="14" customFormat="1" ht="12.75">
      <c r="A1570" s="15"/>
      <c r="B1570" s="15"/>
      <c r="C1570" s="15"/>
      <c r="D1570" s="15"/>
      <c r="J1570" s="16"/>
      <c r="K1570" s="16"/>
      <c r="L1570" s="17"/>
    </row>
    <row r="1571" spans="1:12" s="14" customFormat="1" ht="12.75">
      <c r="A1571" s="15"/>
      <c r="B1571" s="15"/>
      <c r="C1571" s="15"/>
      <c r="D1571" s="15"/>
      <c r="J1571" s="16"/>
      <c r="K1571" s="16"/>
      <c r="L1571" s="17"/>
    </row>
    <row r="1572" spans="1:12" s="14" customFormat="1" ht="12.75">
      <c r="A1572" s="15"/>
      <c r="B1572" s="15"/>
      <c r="C1572" s="15"/>
      <c r="D1572" s="15"/>
      <c r="J1572" s="16"/>
      <c r="K1572" s="16"/>
      <c r="L1572" s="17"/>
    </row>
    <row r="1573" spans="1:12" s="14" customFormat="1" ht="12.75">
      <c r="A1573" s="15"/>
      <c r="B1573" s="15"/>
      <c r="C1573" s="15"/>
      <c r="D1573" s="15"/>
      <c r="J1573" s="16"/>
      <c r="K1573" s="16"/>
      <c r="L1573" s="17"/>
    </row>
    <row r="1574" spans="1:12" s="14" customFormat="1" ht="12.75">
      <c r="A1574" s="15"/>
      <c r="B1574" s="15"/>
      <c r="C1574" s="15"/>
      <c r="D1574" s="15"/>
      <c r="J1574" s="16"/>
      <c r="K1574" s="16"/>
      <c r="L1574" s="17"/>
    </row>
    <row r="1575" spans="1:12" s="14" customFormat="1" ht="12.75">
      <c r="A1575" s="15"/>
      <c r="B1575" s="15"/>
      <c r="C1575" s="15"/>
      <c r="D1575" s="15"/>
      <c r="J1575" s="16"/>
      <c r="K1575" s="16"/>
      <c r="L1575" s="17"/>
    </row>
    <row r="1576" spans="1:12" s="14" customFormat="1" ht="12.75">
      <c r="A1576" s="15"/>
      <c r="B1576" s="15"/>
      <c r="C1576" s="15"/>
      <c r="D1576" s="15"/>
      <c r="J1576" s="16"/>
      <c r="K1576" s="16"/>
      <c r="L1576" s="17"/>
    </row>
    <row r="1577" spans="1:12" s="14" customFormat="1" ht="12.75">
      <c r="A1577" s="15"/>
      <c r="B1577" s="15"/>
      <c r="C1577" s="15"/>
      <c r="D1577" s="15"/>
      <c r="J1577" s="16"/>
      <c r="K1577" s="16"/>
      <c r="L1577" s="17"/>
    </row>
    <row r="1578" spans="1:12" s="14" customFormat="1" ht="12.75">
      <c r="A1578" s="15"/>
      <c r="B1578" s="15"/>
      <c r="C1578" s="15"/>
      <c r="D1578" s="15"/>
      <c r="J1578" s="16"/>
      <c r="K1578" s="16"/>
      <c r="L1578" s="17"/>
    </row>
    <row r="1579" spans="1:12" s="14" customFormat="1" ht="12.75">
      <c r="A1579" s="15"/>
      <c r="B1579" s="15"/>
      <c r="C1579" s="15"/>
      <c r="D1579" s="15"/>
      <c r="J1579" s="16"/>
      <c r="K1579" s="16"/>
      <c r="L1579" s="17"/>
    </row>
    <row r="1580" spans="1:12" s="14" customFormat="1" ht="12.75">
      <c r="A1580" s="15"/>
      <c r="B1580" s="15"/>
      <c r="C1580" s="15"/>
      <c r="D1580" s="15"/>
      <c r="J1580" s="16"/>
      <c r="K1580" s="16"/>
      <c r="L1580" s="17"/>
    </row>
    <row r="1581" spans="1:12" s="14" customFormat="1" ht="12.75">
      <c r="A1581" s="15"/>
      <c r="B1581" s="15"/>
      <c r="C1581" s="15"/>
      <c r="D1581" s="15"/>
      <c r="J1581" s="16"/>
      <c r="K1581" s="16"/>
      <c r="L1581" s="17"/>
    </row>
    <row r="1582" spans="1:12" s="14" customFormat="1" ht="12.75">
      <c r="A1582" s="15"/>
      <c r="B1582" s="15"/>
      <c r="C1582" s="15"/>
      <c r="D1582" s="15"/>
      <c r="J1582" s="16"/>
      <c r="K1582" s="16"/>
      <c r="L1582" s="17"/>
    </row>
    <row r="1583" spans="1:12" s="14" customFormat="1" ht="12.75">
      <c r="A1583" s="15"/>
      <c r="B1583" s="15"/>
      <c r="C1583" s="15"/>
      <c r="D1583" s="15"/>
      <c r="J1583" s="16"/>
      <c r="K1583" s="16"/>
      <c r="L1583" s="17"/>
    </row>
    <row r="1584" spans="1:12" s="14" customFormat="1" ht="12.75">
      <c r="A1584" s="15"/>
      <c r="B1584" s="15"/>
      <c r="C1584" s="15"/>
      <c r="D1584" s="15"/>
      <c r="J1584" s="16"/>
      <c r="K1584" s="16"/>
      <c r="L1584" s="17"/>
    </row>
    <row r="1585" spans="1:12" s="14" customFormat="1" ht="12.75">
      <c r="A1585" s="15"/>
      <c r="B1585" s="15"/>
      <c r="C1585" s="15"/>
      <c r="D1585" s="15"/>
      <c r="J1585" s="16"/>
      <c r="K1585" s="16"/>
      <c r="L1585" s="17"/>
    </row>
    <row r="1586" spans="1:12" s="14" customFormat="1" ht="12.75">
      <c r="A1586" s="15"/>
      <c r="B1586" s="15"/>
      <c r="C1586" s="15"/>
      <c r="D1586" s="15"/>
      <c r="J1586" s="16"/>
      <c r="K1586" s="16"/>
      <c r="L1586" s="17"/>
    </row>
    <row r="1587" spans="1:12" s="14" customFormat="1" ht="12.75">
      <c r="A1587" s="15"/>
      <c r="B1587" s="15"/>
      <c r="C1587" s="15"/>
      <c r="D1587" s="15"/>
      <c r="J1587" s="16"/>
      <c r="K1587" s="16"/>
      <c r="L1587" s="17"/>
    </row>
    <row r="1588" spans="1:12" s="14" customFormat="1" ht="12.75">
      <c r="A1588" s="15"/>
      <c r="B1588" s="15"/>
      <c r="C1588" s="15"/>
      <c r="D1588" s="15"/>
      <c r="J1588" s="16"/>
      <c r="K1588" s="16"/>
      <c r="L1588" s="17"/>
    </row>
    <row r="1589" spans="1:12" s="14" customFormat="1" ht="12.75">
      <c r="A1589" s="15"/>
      <c r="B1589" s="15"/>
      <c r="C1589" s="15"/>
      <c r="D1589" s="15"/>
      <c r="J1589" s="16"/>
      <c r="K1589" s="16"/>
      <c r="L1589" s="17"/>
    </row>
    <row r="1590" spans="1:12" s="14" customFormat="1" ht="12.75">
      <c r="A1590" s="15"/>
      <c r="B1590" s="15"/>
      <c r="C1590" s="15"/>
      <c r="D1590" s="15"/>
      <c r="J1590" s="16"/>
      <c r="K1590" s="16"/>
      <c r="L1590" s="17"/>
    </row>
    <row r="1591" spans="1:12" s="14" customFormat="1" ht="12.75">
      <c r="A1591" s="15"/>
      <c r="B1591" s="15"/>
      <c r="C1591" s="15"/>
      <c r="D1591" s="15"/>
      <c r="J1591" s="16"/>
      <c r="K1591" s="16"/>
      <c r="L1591" s="17"/>
    </row>
    <row r="1592" spans="1:12" s="14" customFormat="1" ht="12.75">
      <c r="A1592" s="15"/>
      <c r="B1592" s="15"/>
      <c r="C1592" s="15"/>
      <c r="D1592" s="15"/>
      <c r="J1592" s="16"/>
      <c r="K1592" s="16"/>
      <c r="L1592" s="17"/>
    </row>
    <row r="1593" spans="1:12" s="14" customFormat="1" ht="12.75">
      <c r="A1593" s="15"/>
      <c r="B1593" s="15"/>
      <c r="C1593" s="15"/>
      <c r="D1593" s="15"/>
      <c r="J1593" s="16"/>
      <c r="K1593" s="16"/>
      <c r="L1593" s="17"/>
    </row>
    <row r="1594" spans="1:12" s="14" customFormat="1" ht="12.75">
      <c r="A1594" s="15"/>
      <c r="B1594" s="15"/>
      <c r="C1594" s="15"/>
      <c r="D1594" s="15"/>
      <c r="J1594" s="16"/>
      <c r="K1594" s="16"/>
      <c r="L1594" s="17"/>
    </row>
    <row r="1595" spans="1:12" s="14" customFormat="1" ht="12.75">
      <c r="A1595" s="15"/>
      <c r="B1595" s="15"/>
      <c r="C1595" s="15"/>
      <c r="D1595" s="15"/>
      <c r="J1595" s="16"/>
      <c r="K1595" s="16"/>
      <c r="L1595" s="17"/>
    </row>
    <row r="1596" spans="1:12" s="14" customFormat="1" ht="12.75">
      <c r="A1596" s="15"/>
      <c r="B1596" s="15"/>
      <c r="C1596" s="15"/>
      <c r="D1596" s="15"/>
      <c r="J1596" s="16"/>
      <c r="K1596" s="16"/>
      <c r="L1596" s="17"/>
    </row>
    <row r="1597" spans="1:12" s="14" customFormat="1" ht="12.75">
      <c r="A1597" s="15"/>
      <c r="B1597" s="15"/>
      <c r="C1597" s="15"/>
      <c r="D1597" s="15"/>
      <c r="J1597" s="16"/>
      <c r="K1597" s="16"/>
      <c r="L1597" s="17"/>
    </row>
    <row r="1598" spans="1:12" s="14" customFormat="1" ht="12.75">
      <c r="A1598" s="15"/>
      <c r="B1598" s="15"/>
      <c r="C1598" s="15"/>
      <c r="D1598" s="15"/>
      <c r="J1598" s="16"/>
      <c r="K1598" s="16"/>
      <c r="L1598" s="17"/>
    </row>
    <row r="1599" spans="1:12" s="14" customFormat="1" ht="12.75">
      <c r="A1599" s="15"/>
      <c r="B1599" s="15"/>
      <c r="C1599" s="15"/>
      <c r="D1599" s="15"/>
      <c r="J1599" s="16"/>
      <c r="K1599" s="16"/>
      <c r="L1599" s="17"/>
    </row>
    <row r="1600" spans="1:12" s="14" customFormat="1" ht="12.75">
      <c r="A1600" s="15"/>
      <c r="B1600" s="15"/>
      <c r="C1600" s="15"/>
      <c r="D1600" s="15"/>
      <c r="J1600" s="16"/>
      <c r="K1600" s="16"/>
      <c r="L1600" s="17"/>
    </row>
    <row r="1601" spans="1:12" s="14" customFormat="1" ht="12.75">
      <c r="A1601" s="15"/>
      <c r="B1601" s="15"/>
      <c r="C1601" s="15"/>
      <c r="D1601" s="15"/>
      <c r="J1601" s="16"/>
      <c r="K1601" s="16"/>
      <c r="L1601" s="17"/>
    </row>
    <row r="1602" spans="1:12" s="14" customFormat="1" ht="12.75">
      <c r="A1602" s="15"/>
      <c r="B1602" s="15"/>
      <c r="C1602" s="15"/>
      <c r="D1602" s="15"/>
      <c r="J1602" s="16"/>
      <c r="K1602" s="16"/>
      <c r="L1602" s="17"/>
    </row>
    <row r="1603" spans="1:12" s="14" customFormat="1" ht="12.75">
      <c r="A1603" s="15"/>
      <c r="B1603" s="15"/>
      <c r="C1603" s="15"/>
      <c r="D1603" s="15"/>
      <c r="J1603" s="16"/>
      <c r="K1603" s="16"/>
      <c r="L1603" s="17"/>
    </row>
    <row r="1604" spans="1:12" s="14" customFormat="1" ht="12.75">
      <c r="A1604" s="15"/>
      <c r="B1604" s="15"/>
      <c r="C1604" s="15"/>
      <c r="D1604" s="15"/>
      <c r="J1604" s="16"/>
      <c r="K1604" s="16"/>
      <c r="L1604" s="17"/>
    </row>
    <row r="1605" spans="1:12" s="14" customFormat="1" ht="12.75">
      <c r="A1605" s="15"/>
      <c r="B1605" s="15"/>
      <c r="C1605" s="15"/>
      <c r="D1605" s="15"/>
      <c r="J1605" s="16"/>
      <c r="K1605" s="16"/>
      <c r="L1605" s="17"/>
    </row>
    <row r="1606" spans="1:12" s="14" customFormat="1" ht="12.75">
      <c r="A1606" s="15"/>
      <c r="B1606" s="15"/>
      <c r="C1606" s="15"/>
      <c r="D1606" s="15"/>
      <c r="J1606" s="16"/>
      <c r="K1606" s="16"/>
      <c r="L1606" s="17"/>
    </row>
    <row r="1607" spans="1:12" s="14" customFormat="1" ht="12.75">
      <c r="A1607" s="15"/>
      <c r="B1607" s="15"/>
      <c r="C1607" s="15"/>
      <c r="D1607" s="15"/>
      <c r="J1607" s="16"/>
      <c r="K1607" s="16"/>
      <c r="L1607" s="17"/>
    </row>
    <row r="1608" spans="1:12" s="14" customFormat="1" ht="12.75">
      <c r="A1608" s="15"/>
      <c r="B1608" s="15"/>
      <c r="C1608" s="15"/>
      <c r="D1608" s="15"/>
      <c r="J1608" s="16"/>
      <c r="K1608" s="16"/>
      <c r="L1608" s="17"/>
    </row>
    <row r="1609" spans="1:12" s="14" customFormat="1" ht="12.75">
      <c r="A1609" s="15"/>
      <c r="B1609" s="15"/>
      <c r="C1609" s="15"/>
      <c r="D1609" s="15"/>
      <c r="J1609" s="16"/>
      <c r="K1609" s="16"/>
      <c r="L1609" s="17"/>
    </row>
    <row r="1610" spans="1:12" s="14" customFormat="1" ht="12.75">
      <c r="A1610" s="15"/>
      <c r="B1610" s="15"/>
      <c r="C1610" s="15"/>
      <c r="D1610" s="15"/>
      <c r="J1610" s="16"/>
      <c r="K1610" s="16"/>
      <c r="L1610" s="17"/>
    </row>
    <row r="1611" spans="1:12" s="14" customFormat="1" ht="12.75">
      <c r="A1611" s="15"/>
      <c r="B1611" s="15"/>
      <c r="C1611" s="15"/>
      <c r="D1611" s="15"/>
      <c r="J1611" s="16"/>
      <c r="K1611" s="16"/>
      <c r="L1611" s="17"/>
    </row>
    <row r="1612" spans="1:12" s="14" customFormat="1" ht="12.75">
      <c r="A1612" s="15"/>
      <c r="B1612" s="15"/>
      <c r="C1612" s="15"/>
      <c r="D1612" s="15"/>
      <c r="J1612" s="16"/>
      <c r="K1612" s="16"/>
      <c r="L1612" s="17"/>
    </row>
    <row r="1613" spans="1:12" s="14" customFormat="1" ht="12.75">
      <c r="A1613" s="15"/>
      <c r="B1613" s="15"/>
      <c r="C1613" s="15"/>
      <c r="D1613" s="15"/>
      <c r="J1613" s="16"/>
      <c r="K1613" s="16"/>
      <c r="L1613" s="17"/>
    </row>
    <row r="1614" spans="1:12" s="14" customFormat="1" ht="12.75">
      <c r="A1614" s="15"/>
      <c r="B1614" s="15"/>
      <c r="C1614" s="15"/>
      <c r="D1614" s="15"/>
      <c r="J1614" s="16"/>
      <c r="K1614" s="16"/>
      <c r="L1614" s="17"/>
    </row>
    <row r="1615" spans="1:12" s="14" customFormat="1" ht="12.75">
      <c r="A1615" s="15"/>
      <c r="B1615" s="15"/>
      <c r="C1615" s="15"/>
      <c r="D1615" s="15"/>
      <c r="J1615" s="16"/>
      <c r="K1615" s="16"/>
      <c r="L1615" s="17"/>
    </row>
    <row r="1616" spans="1:12" s="14" customFormat="1" ht="12.75">
      <c r="A1616" s="15"/>
      <c r="B1616" s="15"/>
      <c r="C1616" s="15"/>
      <c r="D1616" s="15"/>
      <c r="J1616" s="16"/>
      <c r="K1616" s="16"/>
      <c r="L1616" s="17"/>
    </row>
    <row r="1617" spans="1:12" s="14" customFormat="1" ht="12.75">
      <c r="A1617" s="15"/>
      <c r="B1617" s="15"/>
      <c r="C1617" s="15"/>
      <c r="D1617" s="15"/>
      <c r="J1617" s="16"/>
      <c r="K1617" s="16"/>
      <c r="L1617" s="17"/>
    </row>
    <row r="1618" spans="1:12" s="14" customFormat="1" ht="12.75">
      <c r="A1618" s="15"/>
      <c r="B1618" s="15"/>
      <c r="C1618" s="15"/>
      <c r="D1618" s="15"/>
      <c r="J1618" s="16"/>
      <c r="K1618" s="16"/>
      <c r="L1618" s="17"/>
    </row>
    <row r="1619" spans="1:12" s="14" customFormat="1" ht="12.75">
      <c r="A1619" s="15"/>
      <c r="B1619" s="15"/>
      <c r="C1619" s="15"/>
      <c r="D1619" s="15"/>
      <c r="J1619" s="16"/>
      <c r="K1619" s="16"/>
      <c r="L1619" s="17"/>
    </row>
    <row r="1620" spans="1:12" s="14" customFormat="1" ht="12.75">
      <c r="A1620" s="15"/>
      <c r="B1620" s="15"/>
      <c r="C1620" s="15"/>
      <c r="D1620" s="15"/>
      <c r="J1620" s="16"/>
      <c r="K1620" s="16"/>
      <c r="L1620" s="17"/>
    </row>
    <row r="1621" spans="1:12" s="14" customFormat="1" ht="12.75">
      <c r="A1621" s="15"/>
      <c r="B1621" s="15"/>
      <c r="C1621" s="15"/>
      <c r="D1621" s="15"/>
      <c r="J1621" s="16"/>
      <c r="K1621" s="16"/>
      <c r="L1621" s="17"/>
    </row>
    <row r="1622" spans="1:12" s="14" customFormat="1" ht="12.75">
      <c r="A1622" s="15"/>
      <c r="B1622" s="15"/>
      <c r="C1622" s="15"/>
      <c r="D1622" s="15"/>
      <c r="J1622" s="16"/>
      <c r="K1622" s="16"/>
      <c r="L1622" s="17"/>
    </row>
    <row r="1623" spans="1:12" s="14" customFormat="1" ht="12.75">
      <c r="A1623" s="15"/>
      <c r="B1623" s="15"/>
      <c r="C1623" s="15"/>
      <c r="D1623" s="15"/>
      <c r="J1623" s="16"/>
      <c r="K1623" s="16"/>
      <c r="L1623" s="17"/>
    </row>
    <row r="1624" spans="1:12" s="14" customFormat="1" ht="12.75">
      <c r="A1624" s="15"/>
      <c r="B1624" s="15"/>
      <c r="C1624" s="15"/>
      <c r="D1624" s="15"/>
      <c r="J1624" s="16"/>
      <c r="K1624" s="16"/>
      <c r="L1624" s="17"/>
    </row>
    <row r="1625" spans="1:12" s="14" customFormat="1" ht="12.75">
      <c r="A1625" s="15"/>
      <c r="B1625" s="15"/>
      <c r="C1625" s="15"/>
      <c r="D1625" s="15"/>
      <c r="J1625" s="16"/>
      <c r="K1625" s="16"/>
      <c r="L1625" s="17"/>
    </row>
    <row r="1626" spans="1:12" s="14" customFormat="1" ht="12.75">
      <c r="A1626" s="15"/>
      <c r="B1626" s="15"/>
      <c r="C1626" s="15"/>
      <c r="D1626" s="15"/>
      <c r="J1626" s="16"/>
      <c r="K1626" s="16"/>
      <c r="L1626" s="17"/>
    </row>
    <row r="1627" spans="1:12" s="14" customFormat="1" ht="12.75">
      <c r="A1627" s="15"/>
      <c r="B1627" s="15"/>
      <c r="C1627" s="15"/>
      <c r="D1627" s="15"/>
      <c r="J1627" s="16"/>
      <c r="K1627" s="16"/>
      <c r="L1627" s="17"/>
    </row>
    <row r="1628" spans="1:12" s="14" customFormat="1" ht="12.75">
      <c r="A1628" s="15"/>
      <c r="B1628" s="15"/>
      <c r="C1628" s="15"/>
      <c r="D1628" s="15"/>
      <c r="J1628" s="16"/>
      <c r="K1628" s="16"/>
      <c r="L1628" s="17"/>
    </row>
    <row r="1629" spans="1:12" s="14" customFormat="1" ht="12.75">
      <c r="A1629" s="15"/>
      <c r="B1629" s="15"/>
      <c r="C1629" s="15"/>
      <c r="D1629" s="15"/>
      <c r="J1629" s="16"/>
      <c r="K1629" s="16"/>
      <c r="L1629" s="17"/>
    </row>
    <row r="1630" spans="1:12" s="14" customFormat="1" ht="12.75">
      <c r="A1630" s="15"/>
      <c r="B1630" s="15"/>
      <c r="C1630" s="15"/>
      <c r="D1630" s="15"/>
      <c r="J1630" s="16"/>
      <c r="K1630" s="16"/>
      <c r="L1630" s="17"/>
    </row>
    <row r="1631" spans="1:12" s="14" customFormat="1" ht="12.75">
      <c r="A1631" s="15"/>
      <c r="B1631" s="15"/>
      <c r="C1631" s="15"/>
      <c r="D1631" s="15"/>
      <c r="J1631" s="16"/>
      <c r="K1631" s="16"/>
      <c r="L1631" s="17"/>
    </row>
    <row r="1632" spans="1:12" s="14" customFormat="1" ht="12.75">
      <c r="A1632" s="15"/>
      <c r="B1632" s="15"/>
      <c r="C1632" s="15"/>
      <c r="D1632" s="15"/>
      <c r="J1632" s="16"/>
      <c r="K1632" s="16"/>
      <c r="L1632" s="17"/>
    </row>
    <row r="1633" spans="1:12" s="14" customFormat="1" ht="12.75">
      <c r="A1633" s="15"/>
      <c r="B1633" s="15"/>
      <c r="C1633" s="15"/>
      <c r="D1633" s="15"/>
      <c r="J1633" s="16"/>
      <c r="K1633" s="16"/>
      <c r="L1633" s="17"/>
    </row>
    <row r="1634" spans="1:12" s="14" customFormat="1" ht="12.75">
      <c r="A1634" s="15"/>
      <c r="B1634" s="15"/>
      <c r="C1634" s="15"/>
      <c r="D1634" s="15"/>
      <c r="J1634" s="16"/>
      <c r="K1634" s="16"/>
      <c r="L1634" s="17"/>
    </row>
    <row r="1635" spans="1:12" s="14" customFormat="1" ht="12.75">
      <c r="A1635" s="15"/>
      <c r="B1635" s="15"/>
      <c r="C1635" s="15"/>
      <c r="D1635" s="15"/>
      <c r="J1635" s="16"/>
      <c r="K1635" s="16"/>
      <c r="L1635" s="17"/>
    </row>
    <row r="1636" spans="1:12" s="14" customFormat="1" ht="12.75">
      <c r="A1636" s="15"/>
      <c r="B1636" s="15"/>
      <c r="C1636" s="15"/>
      <c r="D1636" s="15"/>
      <c r="J1636" s="16"/>
      <c r="K1636" s="16"/>
      <c r="L1636" s="17"/>
    </row>
    <row r="1637" spans="1:12" s="14" customFormat="1" ht="12.75">
      <c r="A1637" s="15"/>
      <c r="B1637" s="15"/>
      <c r="C1637" s="15"/>
      <c r="D1637" s="15"/>
      <c r="J1637" s="16"/>
      <c r="K1637" s="16"/>
      <c r="L1637" s="17"/>
    </row>
    <row r="1638" spans="1:12" s="14" customFormat="1" ht="12.75">
      <c r="A1638" s="15"/>
      <c r="B1638" s="15"/>
      <c r="C1638" s="15"/>
      <c r="D1638" s="15"/>
      <c r="J1638" s="16"/>
      <c r="K1638" s="16"/>
      <c r="L1638" s="17"/>
    </row>
    <row r="1639" spans="1:12" s="14" customFormat="1" ht="12.75">
      <c r="A1639" s="15"/>
      <c r="B1639" s="15"/>
      <c r="C1639" s="15"/>
      <c r="D1639" s="15"/>
      <c r="J1639" s="16"/>
      <c r="K1639" s="16"/>
      <c r="L1639" s="17"/>
    </row>
    <row r="1640" spans="1:12" s="14" customFormat="1" ht="12.75">
      <c r="A1640" s="15"/>
      <c r="B1640" s="15"/>
      <c r="C1640" s="15"/>
      <c r="D1640" s="15"/>
      <c r="J1640" s="16"/>
      <c r="K1640" s="16"/>
      <c r="L1640" s="17"/>
    </row>
    <row r="1641" spans="1:12" s="14" customFormat="1" ht="12.75">
      <c r="A1641" s="15"/>
      <c r="B1641" s="15"/>
      <c r="C1641" s="15"/>
      <c r="D1641" s="15"/>
      <c r="J1641" s="16"/>
      <c r="K1641" s="16"/>
      <c r="L1641" s="17"/>
    </row>
    <row r="1642" spans="1:12" s="14" customFormat="1" ht="12.75">
      <c r="A1642" s="15"/>
      <c r="B1642" s="15"/>
      <c r="C1642" s="15"/>
      <c r="D1642" s="15"/>
      <c r="J1642" s="16"/>
      <c r="K1642" s="16"/>
      <c r="L1642" s="17"/>
    </row>
    <row r="1643" spans="1:12" s="14" customFormat="1" ht="12.75">
      <c r="A1643" s="15"/>
      <c r="B1643" s="15"/>
      <c r="C1643" s="15"/>
      <c r="D1643" s="15"/>
      <c r="J1643" s="16"/>
      <c r="K1643" s="16"/>
      <c r="L1643" s="17"/>
    </row>
    <row r="1644" spans="1:12" s="14" customFormat="1" ht="12.75">
      <c r="A1644" s="15"/>
      <c r="B1644" s="15"/>
      <c r="C1644" s="15"/>
      <c r="D1644" s="15"/>
      <c r="J1644" s="16"/>
      <c r="K1644" s="16"/>
      <c r="L1644" s="17"/>
    </row>
    <row r="1645" spans="1:12" s="14" customFormat="1" ht="12.75">
      <c r="A1645" s="15"/>
      <c r="B1645" s="15"/>
      <c r="C1645" s="15"/>
      <c r="D1645" s="15"/>
      <c r="J1645" s="16"/>
      <c r="K1645" s="16"/>
      <c r="L1645" s="17"/>
    </row>
    <row r="1646" spans="1:12" s="14" customFormat="1" ht="12.75">
      <c r="A1646" s="15"/>
      <c r="B1646" s="15"/>
      <c r="C1646" s="15"/>
      <c r="D1646" s="15"/>
      <c r="J1646" s="16"/>
      <c r="K1646" s="16"/>
      <c r="L1646" s="17"/>
    </row>
    <row r="1647" spans="1:12" s="14" customFormat="1" ht="12.75">
      <c r="A1647" s="15"/>
      <c r="B1647" s="15"/>
      <c r="C1647" s="15"/>
      <c r="D1647" s="15"/>
      <c r="J1647" s="16"/>
      <c r="K1647" s="16"/>
      <c r="L1647" s="17"/>
    </row>
    <row r="1648" spans="1:12" s="14" customFormat="1" ht="12.75">
      <c r="A1648" s="15"/>
      <c r="B1648" s="15"/>
      <c r="C1648" s="15"/>
      <c r="D1648" s="15"/>
      <c r="J1648" s="16"/>
      <c r="K1648" s="16"/>
      <c r="L1648" s="17"/>
    </row>
    <row r="1649" spans="1:12" s="14" customFormat="1" ht="12.75">
      <c r="A1649" s="15"/>
      <c r="B1649" s="15"/>
      <c r="C1649" s="15"/>
      <c r="D1649" s="15"/>
      <c r="J1649" s="16"/>
      <c r="K1649" s="16"/>
      <c r="L1649" s="17"/>
    </row>
    <row r="1650" spans="1:12" s="14" customFormat="1" ht="12.75">
      <c r="A1650" s="15"/>
      <c r="B1650" s="15"/>
      <c r="C1650" s="15"/>
      <c r="D1650" s="15"/>
      <c r="J1650" s="16"/>
      <c r="K1650" s="16"/>
      <c r="L1650" s="17"/>
    </row>
    <row r="1651" spans="1:12" s="14" customFormat="1" ht="12.75">
      <c r="A1651" s="15"/>
      <c r="B1651" s="15"/>
      <c r="C1651" s="15"/>
      <c r="D1651" s="15"/>
      <c r="J1651" s="16"/>
      <c r="K1651" s="16"/>
      <c r="L1651" s="17"/>
    </row>
    <row r="1652" spans="1:12" s="14" customFormat="1" ht="12.75">
      <c r="A1652" s="15"/>
      <c r="B1652" s="15"/>
      <c r="C1652" s="15"/>
      <c r="D1652" s="15"/>
      <c r="J1652" s="16"/>
      <c r="K1652" s="16"/>
      <c r="L1652" s="17"/>
    </row>
    <row r="1653" spans="1:12" s="14" customFormat="1" ht="12.75">
      <c r="A1653" s="15"/>
      <c r="B1653" s="15"/>
      <c r="C1653" s="15"/>
      <c r="D1653" s="15"/>
      <c r="J1653" s="16"/>
      <c r="K1653" s="16"/>
      <c r="L1653" s="17"/>
    </row>
    <row r="1654" spans="1:12" s="14" customFormat="1" ht="12.75">
      <c r="A1654" s="15"/>
      <c r="B1654" s="15"/>
      <c r="C1654" s="15"/>
      <c r="D1654" s="15"/>
      <c r="J1654" s="16"/>
      <c r="K1654" s="16"/>
      <c r="L1654" s="17"/>
    </row>
    <row r="1655" spans="1:12" s="14" customFormat="1" ht="12.75">
      <c r="A1655" s="15"/>
      <c r="B1655" s="15"/>
      <c r="C1655" s="15"/>
      <c r="D1655" s="15"/>
      <c r="J1655" s="16"/>
      <c r="K1655" s="16"/>
      <c r="L1655" s="17"/>
    </row>
    <row r="1656" spans="1:12" s="14" customFormat="1" ht="12.75">
      <c r="A1656" s="15"/>
      <c r="B1656" s="15"/>
      <c r="C1656" s="15"/>
      <c r="D1656" s="15"/>
      <c r="J1656" s="16"/>
      <c r="K1656" s="16"/>
      <c r="L1656" s="17"/>
    </row>
    <row r="1657" spans="1:12" s="14" customFormat="1" ht="12.75">
      <c r="A1657" s="15"/>
      <c r="B1657" s="15"/>
      <c r="C1657" s="15"/>
      <c r="D1657" s="15"/>
      <c r="J1657" s="16"/>
      <c r="K1657" s="16"/>
      <c r="L1657" s="17"/>
    </row>
    <row r="1658" spans="1:12" s="14" customFormat="1" ht="12.75">
      <c r="A1658" s="15"/>
      <c r="B1658" s="15"/>
      <c r="C1658" s="15"/>
      <c r="D1658" s="15"/>
      <c r="J1658" s="16"/>
      <c r="K1658" s="16"/>
      <c r="L1658" s="17"/>
    </row>
    <row r="1659" spans="1:12" s="14" customFormat="1" ht="12.75">
      <c r="A1659" s="15"/>
      <c r="B1659" s="15"/>
      <c r="C1659" s="15"/>
      <c r="D1659" s="15"/>
      <c r="J1659" s="16"/>
      <c r="K1659" s="16"/>
      <c r="L1659" s="17"/>
    </row>
    <row r="1660" spans="1:12" s="14" customFormat="1" ht="12.75">
      <c r="A1660" s="15"/>
      <c r="B1660" s="15"/>
      <c r="C1660" s="15"/>
      <c r="D1660" s="15"/>
      <c r="J1660" s="16"/>
      <c r="K1660" s="16"/>
      <c r="L1660" s="17"/>
    </row>
    <row r="1661" spans="1:12" s="14" customFormat="1" ht="12.75">
      <c r="A1661" s="15"/>
      <c r="B1661" s="15"/>
      <c r="C1661" s="15"/>
      <c r="D1661" s="15"/>
      <c r="J1661" s="16"/>
      <c r="K1661" s="16"/>
      <c r="L1661" s="17"/>
    </row>
    <row r="1662" spans="1:12" s="14" customFormat="1" ht="12.75">
      <c r="A1662" s="15"/>
      <c r="B1662" s="15"/>
      <c r="C1662" s="15"/>
      <c r="D1662" s="15"/>
      <c r="J1662" s="16"/>
      <c r="K1662" s="16"/>
      <c r="L1662" s="17"/>
    </row>
    <row r="1663" spans="1:12" s="14" customFormat="1" ht="12.75">
      <c r="A1663" s="15"/>
      <c r="B1663" s="15"/>
      <c r="C1663" s="15"/>
      <c r="D1663" s="15"/>
      <c r="J1663" s="16"/>
      <c r="K1663" s="16"/>
      <c r="L1663" s="17"/>
    </row>
    <row r="1664" spans="1:12" s="14" customFormat="1" ht="12.75">
      <c r="A1664" s="15"/>
      <c r="B1664" s="15"/>
      <c r="C1664" s="15"/>
      <c r="D1664" s="15"/>
      <c r="J1664" s="16"/>
      <c r="K1664" s="16"/>
      <c r="L1664" s="17"/>
    </row>
    <row r="1665" spans="1:12" s="14" customFormat="1" ht="12.75">
      <c r="A1665" s="15"/>
      <c r="B1665" s="15"/>
      <c r="C1665" s="15"/>
      <c r="D1665" s="15"/>
      <c r="J1665" s="16"/>
      <c r="K1665" s="16"/>
      <c r="L1665" s="17"/>
    </row>
    <row r="1666" spans="1:12" s="14" customFormat="1" ht="12.75">
      <c r="A1666" s="15"/>
      <c r="B1666" s="15"/>
      <c r="C1666" s="15"/>
      <c r="D1666" s="15"/>
      <c r="J1666" s="16"/>
      <c r="K1666" s="16"/>
      <c r="L1666" s="17"/>
    </row>
    <row r="1667" spans="1:12" s="14" customFormat="1" ht="12.75">
      <c r="A1667" s="15"/>
      <c r="B1667" s="15"/>
      <c r="C1667" s="15"/>
      <c r="D1667" s="15"/>
      <c r="J1667" s="16"/>
      <c r="K1667" s="16"/>
      <c r="L1667" s="17"/>
    </row>
    <row r="1668" spans="1:12" s="14" customFormat="1" ht="12.75">
      <c r="A1668" s="15"/>
      <c r="B1668" s="15"/>
      <c r="C1668" s="15"/>
      <c r="D1668" s="15"/>
      <c r="J1668" s="16"/>
      <c r="K1668" s="16"/>
      <c r="L1668" s="17"/>
    </row>
    <row r="1669" spans="1:12" s="14" customFormat="1" ht="12.75">
      <c r="A1669" s="15"/>
      <c r="B1669" s="15"/>
      <c r="C1669" s="15"/>
      <c r="D1669" s="15"/>
      <c r="J1669" s="16"/>
      <c r="K1669" s="16"/>
      <c r="L1669" s="17"/>
    </row>
    <row r="1670" spans="1:12" s="14" customFormat="1" ht="12.75">
      <c r="A1670" s="15"/>
      <c r="B1670" s="15"/>
      <c r="C1670" s="15"/>
      <c r="D1670" s="15"/>
      <c r="J1670" s="16"/>
      <c r="K1670" s="16"/>
      <c r="L1670" s="17"/>
    </row>
    <row r="1671" spans="1:12" s="14" customFormat="1" ht="12.75">
      <c r="A1671" s="15"/>
      <c r="B1671" s="15"/>
      <c r="C1671" s="15"/>
      <c r="D1671" s="15"/>
      <c r="J1671" s="16"/>
      <c r="K1671" s="16"/>
      <c r="L1671" s="17"/>
    </row>
    <row r="1672" spans="1:12" s="14" customFormat="1" ht="12.75">
      <c r="A1672" s="15"/>
      <c r="B1672" s="15"/>
      <c r="C1672" s="15"/>
      <c r="D1672" s="15"/>
      <c r="J1672" s="16"/>
      <c r="K1672" s="16"/>
      <c r="L1672" s="17"/>
    </row>
    <row r="1673" spans="1:12" s="14" customFormat="1" ht="12.75">
      <c r="A1673" s="15"/>
      <c r="B1673" s="15"/>
      <c r="C1673" s="15"/>
      <c r="D1673" s="15"/>
      <c r="J1673" s="16"/>
      <c r="K1673" s="16"/>
      <c r="L1673" s="17"/>
    </row>
    <row r="1674" spans="1:12" s="14" customFormat="1" ht="12.75">
      <c r="A1674" s="15"/>
      <c r="B1674" s="15"/>
      <c r="C1674" s="15"/>
      <c r="D1674" s="15"/>
      <c r="J1674" s="16"/>
      <c r="K1674" s="16"/>
      <c r="L1674" s="17"/>
    </row>
    <row r="1675" spans="1:12" s="14" customFormat="1" ht="12.75">
      <c r="A1675" s="15"/>
      <c r="B1675" s="15"/>
      <c r="C1675" s="15"/>
      <c r="D1675" s="15"/>
      <c r="J1675" s="16"/>
      <c r="K1675" s="16"/>
      <c r="L1675" s="17"/>
    </row>
    <row r="1676" spans="1:12" s="14" customFormat="1" ht="12.75">
      <c r="A1676" s="15"/>
      <c r="B1676" s="15"/>
      <c r="C1676" s="15"/>
      <c r="D1676" s="15"/>
      <c r="J1676" s="16"/>
      <c r="K1676" s="16"/>
      <c r="L1676" s="17"/>
    </row>
    <row r="1677" spans="1:12" s="14" customFormat="1" ht="12.75">
      <c r="A1677" s="15"/>
      <c r="B1677" s="15"/>
      <c r="C1677" s="15"/>
      <c r="D1677" s="15"/>
      <c r="J1677" s="16"/>
      <c r="K1677" s="16"/>
      <c r="L1677" s="17"/>
    </row>
    <row r="1678" spans="1:12" s="14" customFormat="1" ht="12.75">
      <c r="A1678" s="15"/>
      <c r="B1678" s="15"/>
      <c r="C1678" s="15"/>
      <c r="D1678" s="15"/>
      <c r="J1678" s="16"/>
      <c r="K1678" s="16"/>
      <c r="L1678" s="17"/>
    </row>
    <row r="1679" spans="1:12" s="14" customFormat="1" ht="12.75">
      <c r="A1679" s="15"/>
      <c r="B1679" s="15"/>
      <c r="C1679" s="15"/>
      <c r="D1679" s="15"/>
      <c r="J1679" s="16"/>
      <c r="K1679" s="16"/>
      <c r="L1679" s="17"/>
    </row>
    <row r="1680" spans="1:12" s="14" customFormat="1" ht="12.75">
      <c r="A1680" s="15"/>
      <c r="B1680" s="15"/>
      <c r="C1680" s="15"/>
      <c r="D1680" s="15"/>
      <c r="J1680" s="16"/>
      <c r="K1680" s="16"/>
      <c r="L1680" s="17"/>
    </row>
    <row r="1681" spans="1:12" s="14" customFormat="1" ht="12.75">
      <c r="A1681" s="15"/>
      <c r="B1681" s="15"/>
      <c r="C1681" s="15"/>
      <c r="D1681" s="15"/>
      <c r="J1681" s="16"/>
      <c r="K1681" s="16"/>
      <c r="L1681" s="17"/>
    </row>
    <row r="1682" spans="1:12" s="14" customFormat="1" ht="12.75">
      <c r="A1682" s="15"/>
      <c r="B1682" s="15"/>
      <c r="C1682" s="15"/>
      <c r="D1682" s="15"/>
      <c r="J1682" s="16"/>
      <c r="K1682" s="16"/>
      <c r="L1682" s="17"/>
    </row>
    <row r="1683" spans="1:12" s="14" customFormat="1" ht="12.75">
      <c r="A1683" s="15"/>
      <c r="B1683" s="15"/>
      <c r="C1683" s="15"/>
      <c r="D1683" s="15"/>
      <c r="J1683" s="16"/>
      <c r="K1683" s="16"/>
      <c r="L1683" s="17"/>
    </row>
    <row r="1684" spans="1:12" s="14" customFormat="1" ht="12.75">
      <c r="A1684" s="15"/>
      <c r="B1684" s="15"/>
      <c r="C1684" s="15"/>
      <c r="D1684" s="15"/>
      <c r="J1684" s="16"/>
      <c r="K1684" s="16"/>
      <c r="L1684" s="17"/>
    </row>
    <row r="1685" spans="1:12" s="14" customFormat="1" ht="12.75">
      <c r="A1685" s="15"/>
      <c r="B1685" s="15"/>
      <c r="C1685" s="15"/>
      <c r="D1685" s="15"/>
      <c r="J1685" s="16"/>
      <c r="K1685" s="16"/>
      <c r="L1685" s="17"/>
    </row>
    <row r="1686" spans="1:12" s="14" customFormat="1" ht="12.75">
      <c r="A1686" s="15"/>
      <c r="B1686" s="15"/>
      <c r="C1686" s="15"/>
      <c r="D1686" s="15"/>
      <c r="J1686" s="16"/>
      <c r="K1686" s="16"/>
      <c r="L1686" s="17"/>
    </row>
    <row r="1687" spans="1:12" s="14" customFormat="1" ht="12.75">
      <c r="A1687" s="15"/>
      <c r="B1687" s="15"/>
      <c r="C1687" s="15"/>
      <c r="D1687" s="15"/>
      <c r="J1687" s="16"/>
      <c r="K1687" s="16"/>
      <c r="L1687" s="17"/>
    </row>
    <row r="1688" spans="1:12" s="14" customFormat="1" ht="12.75">
      <c r="A1688" s="15"/>
      <c r="B1688" s="15"/>
      <c r="C1688" s="15"/>
      <c r="D1688" s="15"/>
      <c r="J1688" s="16"/>
      <c r="K1688" s="16"/>
      <c r="L1688" s="17"/>
    </row>
    <row r="1689" spans="1:12" s="14" customFormat="1" ht="12.75">
      <c r="A1689" s="15"/>
      <c r="B1689" s="15"/>
      <c r="C1689" s="15"/>
      <c r="D1689" s="15"/>
      <c r="J1689" s="16"/>
      <c r="K1689" s="16"/>
      <c r="L1689" s="17"/>
    </row>
    <row r="1690" spans="1:12" s="14" customFormat="1" ht="12.75">
      <c r="A1690" s="15"/>
      <c r="B1690" s="15"/>
      <c r="C1690" s="15"/>
      <c r="D1690" s="15"/>
      <c r="J1690" s="16"/>
      <c r="K1690" s="16"/>
      <c r="L1690" s="17"/>
    </row>
    <row r="1691" spans="1:12" s="14" customFormat="1" ht="12.75">
      <c r="A1691" s="15"/>
      <c r="B1691" s="15"/>
      <c r="C1691" s="15"/>
      <c r="D1691" s="15"/>
      <c r="J1691" s="16"/>
      <c r="K1691" s="16"/>
      <c r="L1691" s="17"/>
    </row>
    <row r="1692" spans="1:12" s="14" customFormat="1" ht="12.75">
      <c r="A1692" s="15"/>
      <c r="B1692" s="15"/>
      <c r="C1692" s="15"/>
      <c r="D1692" s="15"/>
      <c r="J1692" s="16"/>
      <c r="K1692" s="16"/>
      <c r="L1692" s="17"/>
    </row>
    <row r="1693" spans="1:12" s="14" customFormat="1" ht="12.75">
      <c r="A1693" s="15"/>
      <c r="B1693" s="15"/>
      <c r="C1693" s="15"/>
      <c r="D1693" s="15"/>
      <c r="J1693" s="16"/>
      <c r="K1693" s="16"/>
      <c r="L1693" s="17"/>
    </row>
    <row r="1694" spans="1:12" s="14" customFormat="1" ht="12.75">
      <c r="A1694" s="15"/>
      <c r="B1694" s="15"/>
      <c r="C1694" s="15"/>
      <c r="D1694" s="15"/>
      <c r="J1694" s="16"/>
      <c r="K1694" s="16"/>
      <c r="L1694" s="17"/>
    </row>
    <row r="1695" spans="1:12" s="14" customFormat="1" ht="12.75">
      <c r="A1695" s="15"/>
      <c r="B1695" s="15"/>
      <c r="C1695" s="15"/>
      <c r="D1695" s="15"/>
      <c r="J1695" s="16"/>
      <c r="K1695" s="16"/>
      <c r="L1695" s="17"/>
    </row>
    <row r="1696" spans="1:12" s="14" customFormat="1" ht="12.75">
      <c r="A1696" s="15"/>
      <c r="B1696" s="15"/>
      <c r="C1696" s="15"/>
      <c r="D1696" s="15"/>
      <c r="J1696" s="16"/>
      <c r="K1696" s="16"/>
      <c r="L1696" s="17"/>
    </row>
    <row r="1697" spans="1:12" s="14" customFormat="1" ht="12.75">
      <c r="A1697" s="15"/>
      <c r="B1697" s="15"/>
      <c r="C1697" s="15"/>
      <c r="D1697" s="15"/>
      <c r="J1697" s="16"/>
      <c r="K1697" s="16"/>
      <c r="L1697" s="17"/>
    </row>
    <row r="1698" spans="1:12" s="14" customFormat="1" ht="12.75">
      <c r="A1698" s="15"/>
      <c r="B1698" s="15"/>
      <c r="C1698" s="15"/>
      <c r="D1698" s="15"/>
      <c r="J1698" s="16"/>
      <c r="K1698" s="16"/>
      <c r="L1698" s="17"/>
    </row>
    <row r="1699" spans="1:12" s="14" customFormat="1" ht="12.75">
      <c r="A1699" s="15"/>
      <c r="B1699" s="15"/>
      <c r="C1699" s="15"/>
      <c r="D1699" s="15"/>
      <c r="J1699" s="16"/>
      <c r="K1699" s="16"/>
      <c r="L1699" s="17"/>
    </row>
    <row r="1700" spans="1:12" s="14" customFormat="1" ht="12.75">
      <c r="A1700" s="15"/>
      <c r="B1700" s="15"/>
      <c r="C1700" s="15"/>
      <c r="D1700" s="15"/>
      <c r="J1700" s="16"/>
      <c r="K1700" s="16"/>
      <c r="L1700" s="17"/>
    </row>
    <row r="1701" spans="1:12" s="14" customFormat="1" ht="12.75">
      <c r="A1701" s="15"/>
      <c r="B1701" s="15"/>
      <c r="C1701" s="15"/>
      <c r="D1701" s="15"/>
      <c r="J1701" s="16"/>
      <c r="K1701" s="16"/>
      <c r="L1701" s="17"/>
    </row>
    <row r="1702" spans="1:12" s="14" customFormat="1" ht="12.75">
      <c r="A1702" s="15"/>
      <c r="B1702" s="15"/>
      <c r="C1702" s="15"/>
      <c r="D1702" s="15"/>
      <c r="J1702" s="16"/>
      <c r="K1702" s="16"/>
      <c r="L1702" s="17"/>
    </row>
    <row r="1703" spans="1:12" s="14" customFormat="1" ht="12.75">
      <c r="A1703" s="15"/>
      <c r="B1703" s="15"/>
      <c r="C1703" s="15"/>
      <c r="D1703" s="15"/>
      <c r="J1703" s="16"/>
      <c r="K1703" s="16"/>
      <c r="L1703" s="17"/>
    </row>
    <row r="1704" spans="1:12" s="14" customFormat="1" ht="12.75">
      <c r="A1704" s="15"/>
      <c r="B1704" s="15"/>
      <c r="C1704" s="15"/>
      <c r="D1704" s="15"/>
      <c r="J1704" s="16"/>
      <c r="K1704" s="16"/>
      <c r="L1704" s="17"/>
    </row>
    <row r="1705" spans="1:12" s="14" customFormat="1" ht="12.75">
      <c r="A1705" s="15"/>
      <c r="B1705" s="15"/>
      <c r="C1705" s="15"/>
      <c r="D1705" s="15"/>
      <c r="J1705" s="16"/>
      <c r="K1705" s="16"/>
      <c r="L1705" s="17"/>
    </row>
    <row r="1706" spans="1:12" s="14" customFormat="1" ht="12.75">
      <c r="A1706" s="15"/>
      <c r="B1706" s="15"/>
      <c r="C1706" s="15"/>
      <c r="D1706" s="15"/>
      <c r="J1706" s="16"/>
      <c r="K1706" s="16"/>
      <c r="L1706" s="17"/>
    </row>
    <row r="1707" spans="1:12" s="14" customFormat="1" ht="12.75">
      <c r="A1707" s="15"/>
      <c r="B1707" s="15"/>
      <c r="C1707" s="15"/>
      <c r="D1707" s="15"/>
      <c r="J1707" s="16"/>
      <c r="K1707" s="16"/>
      <c r="L1707" s="17"/>
    </row>
    <row r="1708" spans="1:12" s="14" customFormat="1" ht="12.75">
      <c r="A1708" s="15"/>
      <c r="B1708" s="15"/>
      <c r="C1708" s="15"/>
      <c r="D1708" s="15"/>
      <c r="J1708" s="16"/>
      <c r="K1708" s="16"/>
      <c r="L1708" s="17"/>
    </row>
    <row r="1709" spans="1:12" s="14" customFormat="1" ht="12.75">
      <c r="A1709" s="15"/>
      <c r="B1709" s="15"/>
      <c r="C1709" s="15"/>
      <c r="D1709" s="15"/>
      <c r="J1709" s="16"/>
      <c r="K1709" s="16"/>
      <c r="L1709" s="17"/>
    </row>
    <row r="1710" spans="1:12" s="14" customFormat="1" ht="12.75">
      <c r="A1710" s="15"/>
      <c r="B1710" s="15"/>
      <c r="C1710" s="15"/>
      <c r="D1710" s="15"/>
      <c r="J1710" s="16"/>
      <c r="K1710" s="16"/>
      <c r="L1710" s="17"/>
    </row>
    <row r="1711" spans="1:12" s="14" customFormat="1" ht="12.75">
      <c r="A1711" s="15"/>
      <c r="B1711" s="15"/>
      <c r="C1711" s="15"/>
      <c r="D1711" s="15"/>
      <c r="J1711" s="16"/>
      <c r="K1711" s="16"/>
      <c r="L1711" s="17"/>
    </row>
    <row r="1712" spans="1:12" s="14" customFormat="1" ht="12.75">
      <c r="A1712" s="15"/>
      <c r="B1712" s="15"/>
      <c r="C1712" s="15"/>
      <c r="D1712" s="15"/>
      <c r="J1712" s="16"/>
      <c r="K1712" s="16"/>
      <c r="L1712" s="17"/>
    </row>
    <row r="1713" spans="1:12" s="14" customFormat="1" ht="12.75">
      <c r="A1713" s="15"/>
      <c r="B1713" s="15"/>
      <c r="C1713" s="15"/>
      <c r="D1713" s="15"/>
      <c r="J1713" s="16"/>
      <c r="K1713" s="16"/>
      <c r="L1713" s="17"/>
    </row>
    <row r="1714" spans="1:12" s="14" customFormat="1" ht="12.75">
      <c r="A1714" s="15"/>
      <c r="B1714" s="15"/>
      <c r="C1714" s="15"/>
      <c r="D1714" s="15"/>
      <c r="J1714" s="16"/>
      <c r="K1714" s="16"/>
      <c r="L1714" s="17"/>
    </row>
    <row r="1715" spans="1:12" s="14" customFormat="1" ht="12.75">
      <c r="A1715" s="15"/>
      <c r="B1715" s="15"/>
      <c r="C1715" s="15"/>
      <c r="D1715" s="15"/>
      <c r="J1715" s="16"/>
      <c r="K1715" s="16"/>
      <c r="L1715" s="17"/>
    </row>
    <row r="1716" spans="1:12" s="14" customFormat="1" ht="12.75">
      <c r="A1716" s="15"/>
      <c r="B1716" s="15"/>
      <c r="C1716" s="15"/>
      <c r="D1716" s="15"/>
      <c r="J1716" s="16"/>
      <c r="K1716" s="16"/>
      <c r="L1716" s="17"/>
    </row>
    <row r="1717" spans="1:12" s="14" customFormat="1" ht="12.75">
      <c r="A1717" s="15"/>
      <c r="B1717" s="15"/>
      <c r="C1717" s="15"/>
      <c r="D1717" s="15"/>
      <c r="J1717" s="16"/>
      <c r="K1717" s="16"/>
      <c r="L1717" s="17"/>
    </row>
    <row r="1718" spans="1:12" s="14" customFormat="1" ht="12.75">
      <c r="A1718" s="15"/>
      <c r="B1718" s="15"/>
      <c r="C1718" s="15"/>
      <c r="D1718" s="15"/>
      <c r="J1718" s="16"/>
      <c r="K1718" s="16"/>
      <c r="L1718" s="17"/>
    </row>
    <row r="1719" spans="1:12" s="14" customFormat="1" ht="12.75">
      <c r="A1719" s="15"/>
      <c r="B1719" s="15"/>
      <c r="C1719" s="15"/>
      <c r="D1719" s="15"/>
      <c r="J1719" s="16"/>
      <c r="K1719" s="16"/>
      <c r="L1719" s="17"/>
    </row>
    <row r="1720" spans="1:12" s="14" customFormat="1" ht="12.75">
      <c r="A1720" s="15"/>
      <c r="B1720" s="15"/>
      <c r="C1720" s="15"/>
      <c r="D1720" s="15"/>
      <c r="J1720" s="16"/>
      <c r="K1720" s="16"/>
      <c r="L1720" s="17"/>
    </row>
    <row r="1721" spans="1:12" s="14" customFormat="1" ht="12.75">
      <c r="A1721" s="15"/>
      <c r="B1721" s="15"/>
      <c r="C1721" s="15"/>
      <c r="D1721" s="15"/>
      <c r="J1721" s="16"/>
      <c r="K1721" s="16"/>
      <c r="L1721" s="17"/>
    </row>
    <row r="1722" spans="1:12" s="14" customFormat="1" ht="12.75">
      <c r="A1722" s="15"/>
      <c r="B1722" s="15"/>
      <c r="C1722" s="15"/>
      <c r="D1722" s="15"/>
      <c r="J1722" s="16"/>
      <c r="K1722" s="16"/>
      <c r="L1722" s="17"/>
    </row>
    <row r="1723" spans="1:12" s="14" customFormat="1" ht="12.75">
      <c r="A1723" s="15"/>
      <c r="B1723" s="15"/>
      <c r="C1723" s="15"/>
      <c r="D1723" s="15"/>
      <c r="J1723" s="16"/>
      <c r="K1723" s="16"/>
      <c r="L1723" s="17"/>
    </row>
    <row r="1724" spans="1:12" s="14" customFormat="1" ht="12.75">
      <c r="A1724" s="15"/>
      <c r="B1724" s="15"/>
      <c r="C1724" s="15"/>
      <c r="D1724" s="15"/>
      <c r="J1724" s="16"/>
      <c r="K1724" s="16"/>
      <c r="L1724" s="17"/>
    </row>
    <row r="1725" spans="1:12" s="14" customFormat="1" ht="12.75">
      <c r="A1725" s="15"/>
      <c r="B1725" s="15"/>
      <c r="C1725" s="15"/>
      <c r="D1725" s="15"/>
      <c r="J1725" s="16"/>
      <c r="K1725" s="16"/>
      <c r="L1725" s="17"/>
    </row>
    <row r="1726" spans="1:12" s="14" customFormat="1" ht="12.75">
      <c r="A1726" s="15"/>
      <c r="B1726" s="15"/>
      <c r="C1726" s="15"/>
      <c r="D1726" s="15"/>
      <c r="J1726" s="16"/>
      <c r="K1726" s="16"/>
      <c r="L1726" s="17"/>
    </row>
    <row r="1727" spans="1:12" s="14" customFormat="1" ht="12.75">
      <c r="A1727" s="15"/>
      <c r="B1727" s="15"/>
      <c r="C1727" s="15"/>
      <c r="D1727" s="15"/>
      <c r="J1727" s="16"/>
      <c r="K1727" s="16"/>
      <c r="L1727" s="17"/>
    </row>
    <row r="1728" spans="1:12" s="14" customFormat="1" ht="12.75">
      <c r="A1728" s="15"/>
      <c r="B1728" s="15"/>
      <c r="C1728" s="15"/>
      <c r="D1728" s="15"/>
      <c r="J1728" s="16"/>
      <c r="K1728" s="16"/>
      <c r="L1728" s="17"/>
    </row>
    <row r="1729" spans="1:12" s="14" customFormat="1" ht="12.75">
      <c r="A1729" s="15"/>
      <c r="B1729" s="15"/>
      <c r="C1729" s="15"/>
      <c r="D1729" s="15"/>
      <c r="J1729" s="16"/>
      <c r="K1729" s="16"/>
      <c r="L1729" s="17"/>
    </row>
    <row r="1730" spans="1:12" s="14" customFormat="1" ht="12.75">
      <c r="A1730" s="15"/>
      <c r="B1730" s="15"/>
      <c r="C1730" s="15"/>
      <c r="D1730" s="15"/>
      <c r="J1730" s="16"/>
      <c r="K1730" s="16"/>
      <c r="L1730" s="17"/>
    </row>
    <row r="1731" spans="1:12" s="14" customFormat="1" ht="12.75">
      <c r="A1731" s="15"/>
      <c r="B1731" s="15"/>
      <c r="C1731" s="15"/>
      <c r="D1731" s="15"/>
      <c r="J1731" s="16"/>
      <c r="K1731" s="16"/>
      <c r="L1731" s="17"/>
    </row>
    <row r="1732" spans="1:12" s="14" customFormat="1" ht="12.75">
      <c r="A1732" s="15"/>
      <c r="B1732" s="15"/>
      <c r="C1732" s="15"/>
      <c r="D1732" s="15"/>
      <c r="J1732" s="16"/>
      <c r="K1732" s="16"/>
      <c r="L1732" s="17"/>
    </row>
    <row r="1733" spans="1:12" s="14" customFormat="1" ht="12.75">
      <c r="A1733" s="15"/>
      <c r="B1733" s="15"/>
      <c r="C1733" s="15"/>
      <c r="D1733" s="15"/>
      <c r="J1733" s="16"/>
      <c r="K1733" s="16"/>
      <c r="L1733" s="17"/>
    </row>
    <row r="1734" spans="1:12" s="14" customFormat="1" ht="12.75">
      <c r="A1734" s="15"/>
      <c r="B1734" s="15"/>
      <c r="C1734" s="15"/>
      <c r="D1734" s="15"/>
      <c r="J1734" s="16"/>
      <c r="K1734" s="16"/>
      <c r="L1734" s="17"/>
    </row>
    <row r="1735" spans="1:12" s="14" customFormat="1" ht="12.75">
      <c r="A1735" s="15"/>
      <c r="B1735" s="15"/>
      <c r="C1735" s="15"/>
      <c r="D1735" s="15"/>
      <c r="J1735" s="16"/>
      <c r="K1735" s="16"/>
      <c r="L1735" s="17"/>
    </row>
    <row r="1736" spans="1:12" s="14" customFormat="1" ht="12.75">
      <c r="A1736" s="15"/>
      <c r="B1736" s="15"/>
      <c r="C1736" s="15"/>
      <c r="D1736" s="15"/>
      <c r="J1736" s="16"/>
      <c r="K1736" s="16"/>
      <c r="L1736" s="17"/>
    </row>
    <row r="1737" spans="1:12" s="14" customFormat="1" ht="12.75">
      <c r="A1737" s="15"/>
      <c r="B1737" s="15"/>
      <c r="C1737" s="15"/>
      <c r="D1737" s="15"/>
      <c r="J1737" s="16"/>
      <c r="K1737" s="16"/>
      <c r="L1737" s="17"/>
    </row>
    <row r="1738" spans="1:12" s="14" customFormat="1" ht="12.75">
      <c r="A1738" s="15"/>
      <c r="B1738" s="15"/>
      <c r="C1738" s="15"/>
      <c r="D1738" s="15"/>
      <c r="J1738" s="16"/>
      <c r="K1738" s="16"/>
      <c r="L1738" s="17"/>
    </row>
    <row r="1739" spans="1:12" s="14" customFormat="1" ht="12.75">
      <c r="A1739" s="15"/>
      <c r="B1739" s="15"/>
      <c r="C1739" s="15"/>
      <c r="D1739" s="15"/>
      <c r="J1739" s="16"/>
      <c r="K1739" s="16"/>
      <c r="L1739" s="17"/>
    </row>
    <row r="1740" spans="1:12" s="14" customFormat="1" ht="12.75">
      <c r="A1740" s="15"/>
      <c r="B1740" s="15"/>
      <c r="C1740" s="15"/>
      <c r="D1740" s="15"/>
      <c r="J1740" s="16"/>
      <c r="K1740" s="16"/>
      <c r="L1740" s="17"/>
    </row>
    <row r="1741" spans="1:12" s="14" customFormat="1" ht="12.75">
      <c r="A1741" s="15"/>
      <c r="B1741" s="15"/>
      <c r="C1741" s="15"/>
      <c r="D1741" s="15"/>
      <c r="J1741" s="16"/>
      <c r="K1741" s="16"/>
      <c r="L1741" s="17"/>
    </row>
    <row r="1742" spans="1:12" s="14" customFormat="1" ht="12.75">
      <c r="A1742" s="15"/>
      <c r="B1742" s="15"/>
      <c r="C1742" s="15"/>
      <c r="D1742" s="15"/>
      <c r="J1742" s="16"/>
      <c r="K1742" s="16"/>
      <c r="L1742" s="17"/>
    </row>
    <row r="1743" spans="1:12" s="14" customFormat="1" ht="12.75">
      <c r="A1743" s="15"/>
      <c r="B1743" s="15"/>
      <c r="C1743" s="15"/>
      <c r="D1743" s="15"/>
      <c r="J1743" s="16"/>
      <c r="K1743" s="16"/>
      <c r="L1743" s="17"/>
    </row>
    <row r="1744" spans="1:12" s="14" customFormat="1" ht="12.75">
      <c r="A1744" s="15"/>
      <c r="B1744" s="15"/>
      <c r="C1744" s="15"/>
      <c r="D1744" s="15"/>
      <c r="J1744" s="16"/>
      <c r="K1744" s="16"/>
      <c r="L1744" s="17"/>
    </row>
    <row r="1745" spans="1:12" s="14" customFormat="1" ht="12.75">
      <c r="A1745" s="15"/>
      <c r="B1745" s="15"/>
      <c r="C1745" s="15"/>
      <c r="D1745" s="15"/>
      <c r="J1745" s="16"/>
      <c r="K1745" s="16"/>
      <c r="L1745" s="17"/>
    </row>
    <row r="1746" spans="1:12" s="14" customFormat="1" ht="12.75">
      <c r="A1746" s="15"/>
      <c r="B1746" s="15"/>
      <c r="C1746" s="15"/>
      <c r="D1746" s="15"/>
      <c r="J1746" s="16"/>
      <c r="K1746" s="16"/>
      <c r="L1746" s="17"/>
    </row>
    <row r="1747" spans="1:12" s="14" customFormat="1" ht="12.75">
      <c r="A1747" s="15"/>
      <c r="B1747" s="15"/>
      <c r="C1747" s="15"/>
      <c r="D1747" s="15"/>
      <c r="J1747" s="16"/>
      <c r="K1747" s="16"/>
      <c r="L1747" s="17"/>
    </row>
    <row r="1748" spans="1:12" s="14" customFormat="1" ht="12.75">
      <c r="A1748" s="15"/>
      <c r="B1748" s="15"/>
      <c r="C1748" s="15"/>
      <c r="D1748" s="15"/>
      <c r="J1748" s="16"/>
      <c r="K1748" s="16"/>
      <c r="L1748" s="17"/>
    </row>
    <row r="1749" spans="1:12" s="14" customFormat="1" ht="12.75">
      <c r="A1749" s="15"/>
      <c r="B1749" s="15"/>
      <c r="C1749" s="15"/>
      <c r="D1749" s="15"/>
      <c r="J1749" s="16"/>
      <c r="K1749" s="16"/>
      <c r="L1749" s="17"/>
    </row>
    <row r="1750" spans="1:12" s="14" customFormat="1" ht="12.75">
      <c r="A1750" s="15"/>
      <c r="B1750" s="15"/>
      <c r="C1750" s="15"/>
      <c r="D1750" s="15"/>
      <c r="J1750" s="16"/>
      <c r="K1750" s="16"/>
      <c r="L1750" s="17"/>
    </row>
    <row r="1751" spans="1:12" s="14" customFormat="1" ht="12.75">
      <c r="A1751" s="15"/>
      <c r="B1751" s="15"/>
      <c r="C1751" s="15"/>
      <c r="D1751" s="15"/>
      <c r="J1751" s="16"/>
      <c r="K1751" s="16"/>
      <c r="L1751" s="17"/>
    </row>
    <row r="1752" spans="1:12" s="14" customFormat="1" ht="12.75">
      <c r="A1752" s="15"/>
      <c r="B1752" s="15"/>
      <c r="C1752" s="15"/>
      <c r="D1752" s="15"/>
      <c r="J1752" s="16"/>
      <c r="K1752" s="16"/>
      <c r="L1752" s="17"/>
    </row>
    <row r="1753" spans="1:12" s="14" customFormat="1" ht="12.75">
      <c r="A1753" s="15"/>
      <c r="B1753" s="15"/>
      <c r="C1753" s="15"/>
      <c r="D1753" s="15"/>
      <c r="J1753" s="16"/>
      <c r="K1753" s="16"/>
      <c r="L1753" s="17"/>
    </row>
    <row r="1754" spans="1:12" s="14" customFormat="1" ht="12.75">
      <c r="A1754" s="15"/>
      <c r="B1754" s="15"/>
      <c r="C1754" s="15"/>
      <c r="D1754" s="15"/>
      <c r="J1754" s="16"/>
      <c r="K1754" s="16"/>
      <c r="L1754" s="17"/>
    </row>
    <row r="1755" spans="1:12" s="14" customFormat="1" ht="12.75">
      <c r="A1755" s="15"/>
      <c r="B1755" s="15"/>
      <c r="C1755" s="15"/>
      <c r="D1755" s="15"/>
      <c r="J1755" s="16"/>
      <c r="K1755" s="16"/>
      <c r="L1755" s="17"/>
    </row>
    <row r="1756" spans="1:12" s="14" customFormat="1" ht="12.75">
      <c r="A1756" s="15"/>
      <c r="B1756" s="15"/>
      <c r="C1756" s="15"/>
      <c r="D1756" s="15"/>
      <c r="J1756" s="16"/>
      <c r="K1756" s="16"/>
      <c r="L1756" s="17"/>
    </row>
    <row r="1757" spans="1:12" s="14" customFormat="1" ht="12.75">
      <c r="A1757" s="15"/>
      <c r="B1757" s="15"/>
      <c r="C1757" s="15"/>
      <c r="D1757" s="15"/>
      <c r="J1757" s="16"/>
      <c r="K1757" s="16"/>
      <c r="L1757" s="17"/>
    </row>
    <row r="1758" spans="1:12" s="14" customFormat="1" ht="12.75">
      <c r="A1758" s="15"/>
      <c r="B1758" s="15"/>
      <c r="C1758" s="15"/>
      <c r="D1758" s="15"/>
      <c r="J1758" s="16"/>
      <c r="K1758" s="16"/>
      <c r="L1758" s="17"/>
    </row>
    <row r="1759" spans="1:12" s="14" customFormat="1" ht="12.75">
      <c r="A1759" s="15"/>
      <c r="B1759" s="15"/>
      <c r="C1759" s="15"/>
      <c r="D1759" s="15"/>
      <c r="J1759" s="16"/>
      <c r="K1759" s="16"/>
      <c r="L1759" s="17"/>
    </row>
    <row r="1760" spans="1:12" s="14" customFormat="1" ht="12.75">
      <c r="A1760" s="15"/>
      <c r="B1760" s="15"/>
      <c r="C1760" s="15"/>
      <c r="D1760" s="15"/>
      <c r="J1760" s="16"/>
      <c r="K1760" s="16"/>
      <c r="L1760" s="17"/>
    </row>
    <row r="1761" spans="1:12" s="14" customFormat="1" ht="12.75">
      <c r="A1761" s="15"/>
      <c r="B1761" s="15"/>
      <c r="C1761" s="15"/>
      <c r="D1761" s="15"/>
      <c r="J1761" s="16"/>
      <c r="K1761" s="16"/>
      <c r="L1761" s="17"/>
    </row>
    <row r="1762" spans="1:12" s="14" customFormat="1" ht="12.75">
      <c r="A1762" s="15"/>
      <c r="B1762" s="15"/>
      <c r="C1762" s="15"/>
      <c r="D1762" s="15"/>
      <c r="J1762" s="16"/>
      <c r="K1762" s="16"/>
      <c r="L1762" s="17"/>
    </row>
    <row r="1763" spans="1:12" s="14" customFormat="1" ht="12.75">
      <c r="A1763" s="15"/>
      <c r="B1763" s="15"/>
      <c r="C1763" s="15"/>
      <c r="D1763" s="15"/>
      <c r="J1763" s="16"/>
      <c r="K1763" s="16"/>
      <c r="L1763" s="17"/>
    </row>
    <row r="1764" spans="1:12" s="14" customFormat="1" ht="12.75">
      <c r="A1764" s="15"/>
      <c r="B1764" s="15"/>
      <c r="C1764" s="15"/>
      <c r="D1764" s="15"/>
      <c r="J1764" s="16"/>
      <c r="K1764" s="16"/>
      <c r="L1764" s="17"/>
    </row>
    <row r="1765" spans="1:12" s="14" customFormat="1" ht="12.75">
      <c r="A1765" s="15"/>
      <c r="B1765" s="15"/>
      <c r="C1765" s="15"/>
      <c r="D1765" s="15"/>
      <c r="J1765" s="16"/>
      <c r="K1765" s="16"/>
      <c r="L1765" s="17"/>
    </row>
    <row r="1766" spans="1:12" s="14" customFormat="1" ht="12.75">
      <c r="A1766" s="15"/>
      <c r="B1766" s="15"/>
      <c r="C1766" s="15"/>
      <c r="D1766" s="15"/>
      <c r="J1766" s="16"/>
      <c r="K1766" s="16"/>
      <c r="L1766" s="17"/>
    </row>
    <row r="1767" spans="1:12" s="14" customFormat="1" ht="12.75">
      <c r="A1767" s="15"/>
      <c r="B1767" s="15"/>
      <c r="C1767" s="15"/>
      <c r="D1767" s="15"/>
      <c r="J1767" s="16"/>
      <c r="K1767" s="16"/>
      <c r="L1767" s="17"/>
    </row>
    <row r="1768" spans="1:12" s="14" customFormat="1" ht="12.75">
      <c r="A1768" s="15"/>
      <c r="B1768" s="15"/>
      <c r="C1768" s="15"/>
      <c r="D1768" s="15"/>
      <c r="J1768" s="16"/>
      <c r="K1768" s="16"/>
      <c r="L1768" s="17"/>
    </row>
    <row r="1769" spans="1:12" s="14" customFormat="1" ht="12.75">
      <c r="A1769" s="15"/>
      <c r="B1769" s="15"/>
      <c r="C1769" s="15"/>
      <c r="D1769" s="15"/>
      <c r="J1769" s="16"/>
      <c r="K1769" s="16"/>
      <c r="L1769" s="17"/>
    </row>
    <row r="1770" spans="1:12" s="14" customFormat="1" ht="12.75">
      <c r="A1770" s="15"/>
      <c r="B1770" s="15"/>
      <c r="C1770" s="15"/>
      <c r="D1770" s="15"/>
      <c r="J1770" s="16"/>
      <c r="K1770" s="16"/>
      <c r="L1770" s="17"/>
    </row>
    <row r="1771" spans="1:12" s="14" customFormat="1" ht="12.75">
      <c r="A1771" s="15"/>
      <c r="B1771" s="15"/>
      <c r="C1771" s="15"/>
      <c r="D1771" s="15"/>
      <c r="J1771" s="16"/>
      <c r="K1771" s="16"/>
      <c r="L1771" s="17"/>
    </row>
    <row r="1772" spans="1:12" s="14" customFormat="1" ht="12.75">
      <c r="A1772" s="15"/>
      <c r="B1772" s="15"/>
      <c r="C1772" s="15"/>
      <c r="D1772" s="15"/>
      <c r="J1772" s="16"/>
      <c r="K1772" s="16"/>
      <c r="L1772" s="17"/>
    </row>
    <row r="1773" spans="1:12" s="14" customFormat="1" ht="12.75">
      <c r="A1773" s="15"/>
      <c r="B1773" s="15"/>
      <c r="C1773" s="15"/>
      <c r="D1773" s="15"/>
      <c r="J1773" s="16"/>
      <c r="K1773" s="16"/>
      <c r="L1773" s="17"/>
    </row>
    <row r="1774" spans="1:12" s="14" customFormat="1" ht="12.75">
      <c r="A1774" s="15"/>
      <c r="B1774" s="15"/>
      <c r="C1774" s="15"/>
      <c r="D1774" s="15"/>
      <c r="J1774" s="16"/>
      <c r="K1774" s="16"/>
      <c r="L1774" s="17"/>
    </row>
    <row r="1775" spans="1:12" s="14" customFormat="1" ht="12.75">
      <c r="A1775" s="15"/>
      <c r="B1775" s="15"/>
      <c r="C1775" s="15"/>
      <c r="D1775" s="15"/>
      <c r="J1775" s="16"/>
      <c r="K1775" s="16"/>
      <c r="L1775" s="17"/>
    </row>
    <row r="1776" spans="1:12" s="14" customFormat="1" ht="12.75">
      <c r="A1776" s="15"/>
      <c r="B1776" s="15"/>
      <c r="C1776" s="15"/>
      <c r="D1776" s="15"/>
      <c r="J1776" s="16"/>
      <c r="K1776" s="16"/>
      <c r="L1776" s="17"/>
    </row>
    <row r="1777" spans="1:12" s="14" customFormat="1" ht="12.75">
      <c r="A1777" s="15"/>
      <c r="B1777" s="15"/>
      <c r="C1777" s="15"/>
      <c r="D1777" s="15"/>
      <c r="J1777" s="16"/>
      <c r="K1777" s="16"/>
      <c r="L1777" s="17"/>
    </row>
    <row r="1778" spans="1:12" s="14" customFormat="1" ht="12.75">
      <c r="A1778" s="15"/>
      <c r="B1778" s="15"/>
      <c r="C1778" s="15"/>
      <c r="D1778" s="15"/>
      <c r="J1778" s="16"/>
      <c r="K1778" s="16"/>
      <c r="L1778" s="17"/>
    </row>
    <row r="1779" spans="1:12" s="14" customFormat="1" ht="12.75">
      <c r="A1779" s="15"/>
      <c r="B1779" s="15"/>
      <c r="C1779" s="15"/>
      <c r="D1779" s="15"/>
      <c r="J1779" s="16"/>
      <c r="K1779" s="16"/>
      <c r="L1779" s="17"/>
    </row>
    <row r="1780" spans="1:12" s="14" customFormat="1" ht="12.75">
      <c r="A1780" s="15"/>
      <c r="B1780" s="15"/>
      <c r="C1780" s="15"/>
      <c r="D1780" s="15"/>
      <c r="J1780" s="16"/>
      <c r="K1780" s="16"/>
      <c r="L1780" s="17"/>
    </row>
    <row r="1781" spans="1:12" s="14" customFormat="1" ht="12.75">
      <c r="A1781" s="15"/>
      <c r="B1781" s="15"/>
      <c r="C1781" s="15"/>
      <c r="D1781" s="15"/>
      <c r="J1781" s="16"/>
      <c r="K1781" s="16"/>
      <c r="L1781" s="17"/>
    </row>
    <row r="1782" spans="1:12" s="14" customFormat="1" ht="12.75">
      <c r="A1782" s="15"/>
      <c r="B1782" s="15"/>
      <c r="C1782" s="15"/>
      <c r="D1782" s="15"/>
      <c r="J1782" s="16"/>
      <c r="K1782" s="16"/>
      <c r="L1782" s="17"/>
    </row>
    <row r="1783" spans="1:12" s="14" customFormat="1" ht="12.75">
      <c r="A1783" s="15"/>
      <c r="B1783" s="15"/>
      <c r="C1783" s="15"/>
      <c r="D1783" s="15"/>
      <c r="J1783" s="16"/>
      <c r="K1783" s="16"/>
      <c r="L1783" s="17"/>
    </row>
    <row r="1784" spans="1:12" s="14" customFormat="1" ht="12.75">
      <c r="A1784" s="15"/>
      <c r="B1784" s="15"/>
      <c r="C1784" s="15"/>
      <c r="D1784" s="15"/>
      <c r="J1784" s="16"/>
      <c r="K1784" s="16"/>
      <c r="L1784" s="17"/>
    </row>
    <row r="1785" spans="1:12" s="14" customFormat="1" ht="12.75">
      <c r="A1785" s="15"/>
      <c r="B1785" s="15"/>
      <c r="C1785" s="15"/>
      <c r="D1785" s="15"/>
      <c r="J1785" s="16"/>
      <c r="K1785" s="16"/>
      <c r="L1785" s="17"/>
    </row>
    <row r="1786" spans="1:12" s="14" customFormat="1" ht="12.75">
      <c r="A1786" s="15"/>
      <c r="B1786" s="15"/>
      <c r="C1786" s="15"/>
      <c r="D1786" s="15"/>
      <c r="J1786" s="16"/>
      <c r="K1786" s="16"/>
      <c r="L1786" s="17"/>
    </row>
    <row r="1787" spans="1:12" s="14" customFormat="1" ht="12.75">
      <c r="A1787" s="15"/>
      <c r="B1787" s="15"/>
      <c r="C1787" s="15"/>
      <c r="D1787" s="15"/>
      <c r="J1787" s="16"/>
      <c r="K1787" s="16"/>
      <c r="L1787" s="17"/>
    </row>
    <row r="1788" spans="1:12" s="14" customFormat="1" ht="12.75">
      <c r="A1788" s="15"/>
      <c r="B1788" s="15"/>
      <c r="C1788" s="15"/>
      <c r="D1788" s="15"/>
      <c r="J1788" s="16"/>
      <c r="K1788" s="16"/>
      <c r="L1788" s="17"/>
    </row>
    <row r="1789" spans="1:12" s="14" customFormat="1" ht="12.75">
      <c r="A1789" s="15"/>
      <c r="B1789" s="15"/>
      <c r="C1789" s="15"/>
      <c r="D1789" s="15"/>
      <c r="J1789" s="16"/>
      <c r="K1789" s="16"/>
      <c r="L1789" s="17"/>
    </row>
    <row r="1790" spans="1:12" s="14" customFormat="1" ht="12.75">
      <c r="A1790" s="15"/>
      <c r="B1790" s="15"/>
      <c r="C1790" s="15"/>
      <c r="D1790" s="15"/>
      <c r="J1790" s="16"/>
      <c r="K1790" s="16"/>
      <c r="L1790" s="17"/>
    </row>
    <row r="1791" spans="1:12" s="14" customFormat="1" ht="12.75">
      <c r="A1791" s="15"/>
      <c r="B1791" s="15"/>
      <c r="C1791" s="15"/>
      <c r="D1791" s="15"/>
      <c r="J1791" s="16"/>
      <c r="K1791" s="16"/>
      <c r="L1791" s="17"/>
    </row>
    <row r="1792" spans="1:12" s="14" customFormat="1" ht="12.75">
      <c r="A1792" s="15"/>
      <c r="B1792" s="15"/>
      <c r="C1792" s="15"/>
      <c r="D1792" s="15"/>
      <c r="J1792" s="16"/>
      <c r="K1792" s="16"/>
      <c r="L1792" s="17"/>
    </row>
    <row r="1793" spans="1:12" s="14" customFormat="1" ht="12.75">
      <c r="A1793" s="15"/>
      <c r="B1793" s="15"/>
      <c r="C1793" s="15"/>
      <c r="D1793" s="15"/>
      <c r="J1793" s="16"/>
      <c r="K1793" s="16"/>
      <c r="L1793" s="17"/>
    </row>
    <row r="1794" spans="1:12" s="14" customFormat="1" ht="12.75">
      <c r="A1794" s="15"/>
      <c r="B1794" s="15"/>
      <c r="C1794" s="15"/>
      <c r="D1794" s="15"/>
      <c r="J1794" s="16"/>
      <c r="K1794" s="16"/>
      <c r="L1794" s="17"/>
    </row>
    <row r="1795" spans="1:12" s="14" customFormat="1" ht="12.75">
      <c r="A1795" s="15"/>
      <c r="B1795" s="15"/>
      <c r="C1795" s="15"/>
      <c r="D1795" s="15"/>
      <c r="J1795" s="16"/>
      <c r="K1795" s="16"/>
      <c r="L1795" s="17"/>
    </row>
    <row r="1796" spans="1:12" s="14" customFormat="1" ht="12.75">
      <c r="A1796" s="15"/>
      <c r="B1796" s="15"/>
      <c r="C1796" s="15"/>
      <c r="D1796" s="15"/>
      <c r="J1796" s="16"/>
      <c r="K1796" s="16"/>
      <c r="L1796" s="17"/>
    </row>
    <row r="1797" spans="1:12" s="14" customFormat="1" ht="12.75">
      <c r="A1797" s="15"/>
      <c r="B1797" s="15"/>
      <c r="C1797" s="15"/>
      <c r="D1797" s="15"/>
      <c r="J1797" s="16"/>
      <c r="K1797" s="16"/>
      <c r="L1797" s="17"/>
    </row>
    <row r="1798" spans="1:12" s="14" customFormat="1" ht="12.75">
      <c r="A1798" s="15"/>
      <c r="B1798" s="15"/>
      <c r="C1798" s="15"/>
      <c r="D1798" s="15"/>
      <c r="J1798" s="16"/>
      <c r="K1798" s="16"/>
      <c r="L1798" s="17"/>
    </row>
    <row r="1799" spans="1:12" s="14" customFormat="1" ht="12.75">
      <c r="A1799" s="15"/>
      <c r="B1799" s="15"/>
      <c r="C1799" s="15"/>
      <c r="D1799" s="15"/>
      <c r="J1799" s="16"/>
      <c r="K1799" s="16"/>
      <c r="L1799" s="17"/>
    </row>
    <row r="1800" spans="1:12" s="14" customFormat="1" ht="12.75">
      <c r="A1800" s="15"/>
      <c r="B1800" s="15"/>
      <c r="C1800" s="15"/>
      <c r="D1800" s="15"/>
      <c r="J1800" s="16"/>
      <c r="K1800" s="16"/>
      <c r="L1800" s="17"/>
    </row>
    <row r="1801" spans="1:12" s="14" customFormat="1" ht="12.75">
      <c r="A1801" s="15"/>
      <c r="B1801" s="15"/>
      <c r="C1801" s="15"/>
      <c r="D1801" s="15"/>
      <c r="J1801" s="16"/>
      <c r="K1801" s="16"/>
      <c r="L1801" s="17"/>
    </row>
    <row r="1802" spans="1:12" s="14" customFormat="1" ht="12.75">
      <c r="A1802" s="15"/>
      <c r="B1802" s="15"/>
      <c r="C1802" s="15"/>
      <c r="D1802" s="15"/>
      <c r="J1802" s="16"/>
      <c r="K1802" s="16"/>
      <c r="L1802" s="17"/>
    </row>
    <row r="1803" spans="1:12" s="14" customFormat="1" ht="12.75">
      <c r="A1803" s="15"/>
      <c r="B1803" s="15"/>
      <c r="C1803" s="15"/>
      <c r="D1803" s="15"/>
      <c r="J1803" s="16"/>
      <c r="K1803" s="16"/>
      <c r="L1803" s="17"/>
    </row>
    <row r="1804" spans="1:12" s="14" customFormat="1" ht="12.75">
      <c r="A1804" s="15"/>
      <c r="B1804" s="15"/>
      <c r="C1804" s="15"/>
      <c r="D1804" s="15"/>
      <c r="J1804" s="16"/>
      <c r="K1804" s="16"/>
      <c r="L1804" s="17"/>
    </row>
    <row r="1805" spans="1:12" s="14" customFormat="1" ht="12.75">
      <c r="A1805" s="15"/>
      <c r="B1805" s="15"/>
      <c r="C1805" s="15"/>
      <c r="D1805" s="15"/>
      <c r="J1805" s="16"/>
      <c r="K1805" s="16"/>
      <c r="L1805" s="17"/>
    </row>
    <row r="1806" spans="1:12" s="14" customFormat="1" ht="12.75">
      <c r="A1806" s="15"/>
      <c r="B1806" s="15"/>
      <c r="C1806" s="15"/>
      <c r="D1806" s="15"/>
      <c r="J1806" s="16"/>
      <c r="K1806" s="16"/>
      <c r="L1806" s="17"/>
    </row>
    <row r="1807" spans="1:12" s="14" customFormat="1" ht="12.75">
      <c r="A1807" s="15"/>
      <c r="B1807" s="15"/>
      <c r="C1807" s="15"/>
      <c r="D1807" s="15"/>
      <c r="J1807" s="16"/>
      <c r="K1807" s="16"/>
      <c r="L1807" s="17"/>
    </row>
    <row r="1808" spans="1:12" s="14" customFormat="1" ht="12.75">
      <c r="A1808" s="15"/>
      <c r="B1808" s="15"/>
      <c r="C1808" s="15"/>
      <c r="D1808" s="15"/>
      <c r="J1808" s="16"/>
      <c r="K1808" s="16"/>
      <c r="L1808" s="17"/>
    </row>
    <row r="1809" spans="1:12" s="14" customFormat="1" ht="12.75">
      <c r="A1809" s="15"/>
      <c r="B1809" s="15"/>
      <c r="C1809" s="15"/>
      <c r="D1809" s="15"/>
      <c r="J1809" s="16"/>
      <c r="K1809" s="16"/>
      <c r="L1809" s="17"/>
    </row>
    <row r="1810" spans="1:12" s="14" customFormat="1" ht="12.75">
      <c r="A1810" s="15"/>
      <c r="B1810" s="15"/>
      <c r="C1810" s="15"/>
      <c r="D1810" s="15"/>
      <c r="J1810" s="16"/>
      <c r="K1810" s="16"/>
      <c r="L1810" s="17"/>
    </row>
    <row r="1811" spans="1:12" s="14" customFormat="1" ht="12.75">
      <c r="A1811" s="15"/>
      <c r="B1811" s="15"/>
      <c r="C1811" s="15"/>
      <c r="D1811" s="15"/>
      <c r="J1811" s="16"/>
      <c r="K1811" s="16"/>
      <c r="L1811" s="17"/>
    </row>
    <row r="1812" spans="1:12" s="14" customFormat="1" ht="12.75">
      <c r="A1812" s="15"/>
      <c r="B1812" s="15"/>
      <c r="C1812" s="15"/>
      <c r="D1812" s="15"/>
      <c r="J1812" s="16"/>
      <c r="K1812" s="16"/>
      <c r="L1812" s="17"/>
    </row>
    <row r="1813" spans="1:12" s="14" customFormat="1" ht="12.75">
      <c r="A1813" s="15"/>
      <c r="B1813" s="15"/>
      <c r="C1813" s="15"/>
      <c r="D1813" s="15"/>
      <c r="J1813" s="16"/>
      <c r="K1813" s="16"/>
      <c r="L1813" s="17"/>
    </row>
    <row r="1814" spans="1:12" s="14" customFormat="1" ht="12.75">
      <c r="A1814" s="15"/>
      <c r="B1814" s="15"/>
      <c r="C1814" s="15"/>
      <c r="D1814" s="15"/>
      <c r="J1814" s="16"/>
      <c r="K1814" s="16"/>
      <c r="L1814" s="17"/>
    </row>
    <row r="1815" spans="1:12" s="14" customFormat="1" ht="12.75">
      <c r="A1815" s="15"/>
      <c r="B1815" s="15"/>
      <c r="C1815" s="15"/>
      <c r="D1815" s="15"/>
      <c r="J1815" s="16"/>
      <c r="K1815" s="16"/>
      <c r="L1815" s="17"/>
    </row>
    <row r="1816" spans="1:12" s="14" customFormat="1" ht="12.75">
      <c r="A1816" s="15"/>
      <c r="B1816" s="15"/>
      <c r="C1816" s="15"/>
      <c r="D1816" s="15"/>
      <c r="J1816" s="16"/>
      <c r="K1816" s="16"/>
      <c r="L1816" s="17"/>
    </row>
    <row r="1817" spans="1:12" s="14" customFormat="1" ht="12.75">
      <c r="A1817" s="15"/>
      <c r="B1817" s="15"/>
      <c r="C1817" s="15"/>
      <c r="D1817" s="15"/>
      <c r="J1817" s="16"/>
      <c r="K1817" s="16"/>
      <c r="L1817" s="17"/>
    </row>
    <row r="1818" spans="1:12" s="14" customFormat="1" ht="12.75">
      <c r="A1818" s="15"/>
      <c r="B1818" s="15"/>
      <c r="C1818" s="15"/>
      <c r="D1818" s="15"/>
      <c r="J1818" s="16"/>
      <c r="K1818" s="16"/>
      <c r="L1818" s="17"/>
    </row>
    <row r="1819" spans="1:12" s="14" customFormat="1" ht="12.75">
      <c r="A1819" s="15"/>
      <c r="B1819" s="15"/>
      <c r="C1819" s="15"/>
      <c r="D1819" s="15"/>
      <c r="J1819" s="16"/>
      <c r="K1819" s="16"/>
      <c r="L1819" s="17"/>
    </row>
    <row r="1820" spans="1:12" s="14" customFormat="1" ht="12.75">
      <c r="A1820" s="15"/>
      <c r="B1820" s="15"/>
      <c r="C1820" s="15"/>
      <c r="D1820" s="15"/>
      <c r="J1820" s="16"/>
      <c r="K1820" s="16"/>
      <c r="L1820" s="17"/>
    </row>
    <row r="1821" spans="1:12" s="14" customFormat="1" ht="12.75">
      <c r="A1821" s="15"/>
      <c r="B1821" s="15"/>
      <c r="C1821" s="15"/>
      <c r="D1821" s="15"/>
      <c r="J1821" s="16"/>
      <c r="K1821" s="16"/>
      <c r="L1821" s="17"/>
    </row>
    <row r="1822" spans="1:12" s="14" customFormat="1" ht="12.75">
      <c r="A1822" s="15"/>
      <c r="B1822" s="15"/>
      <c r="C1822" s="15"/>
      <c r="D1822" s="15"/>
      <c r="J1822" s="16"/>
      <c r="K1822" s="16"/>
      <c r="L1822" s="17"/>
    </row>
    <row r="1823" spans="1:12" s="14" customFormat="1" ht="12.75">
      <c r="A1823" s="15"/>
      <c r="B1823" s="15"/>
      <c r="C1823" s="15"/>
      <c r="D1823" s="15"/>
      <c r="J1823" s="16"/>
      <c r="K1823" s="16"/>
      <c r="L1823" s="17"/>
    </row>
    <row r="1824" spans="1:12" s="14" customFormat="1" ht="12.75">
      <c r="A1824" s="15"/>
      <c r="B1824" s="15"/>
      <c r="C1824" s="15"/>
      <c r="D1824" s="15"/>
      <c r="J1824" s="16"/>
      <c r="K1824" s="16"/>
      <c r="L1824" s="17"/>
    </row>
    <row r="1825" spans="1:12" s="14" customFormat="1" ht="12.75">
      <c r="A1825" s="15"/>
      <c r="B1825" s="15"/>
      <c r="C1825" s="15"/>
      <c r="D1825" s="15"/>
      <c r="J1825" s="16"/>
      <c r="K1825" s="16"/>
      <c r="L1825" s="17"/>
    </row>
    <row r="1826" spans="1:12" s="14" customFormat="1" ht="12.75">
      <c r="A1826" s="15"/>
      <c r="B1826" s="15"/>
      <c r="C1826" s="15"/>
      <c r="D1826" s="15"/>
      <c r="J1826" s="16"/>
      <c r="K1826" s="16"/>
      <c r="L1826" s="17"/>
    </row>
    <row r="1827" spans="1:12" s="14" customFormat="1" ht="12.75">
      <c r="A1827" s="15"/>
      <c r="B1827" s="15"/>
      <c r="C1827" s="15"/>
      <c r="D1827" s="15"/>
      <c r="J1827" s="16"/>
      <c r="K1827" s="16"/>
      <c r="L1827" s="17"/>
    </row>
    <row r="1828" spans="1:12" s="14" customFormat="1" ht="12.75">
      <c r="A1828" s="15"/>
      <c r="B1828" s="15"/>
      <c r="C1828" s="15"/>
      <c r="D1828" s="15"/>
      <c r="J1828" s="16"/>
      <c r="K1828" s="16"/>
      <c r="L1828" s="17"/>
    </row>
    <row r="1829" spans="1:12" s="14" customFormat="1" ht="12.75">
      <c r="A1829" s="15"/>
      <c r="B1829" s="15"/>
      <c r="C1829" s="15"/>
      <c r="D1829" s="15"/>
      <c r="J1829" s="16"/>
      <c r="K1829" s="16"/>
      <c r="L1829" s="17"/>
    </row>
    <row r="1830" spans="1:12" s="14" customFormat="1" ht="12.75">
      <c r="A1830" s="15"/>
      <c r="B1830" s="15"/>
      <c r="C1830" s="15"/>
      <c r="D1830" s="15"/>
      <c r="J1830" s="16"/>
      <c r="K1830" s="16"/>
      <c r="L1830" s="17"/>
    </row>
    <row r="1831" spans="1:12" s="14" customFormat="1" ht="12.75">
      <c r="A1831" s="15"/>
      <c r="B1831" s="15"/>
      <c r="C1831" s="15"/>
      <c r="D1831" s="15"/>
      <c r="J1831" s="16"/>
      <c r="K1831" s="16"/>
      <c r="L1831" s="17"/>
    </row>
    <row r="1832" spans="1:12" s="14" customFormat="1" ht="12.75">
      <c r="A1832" s="15"/>
      <c r="B1832" s="15"/>
      <c r="C1832" s="15"/>
      <c r="D1832" s="15"/>
      <c r="J1832" s="16"/>
      <c r="K1832" s="16"/>
      <c r="L1832" s="17"/>
    </row>
    <row r="1833" spans="1:12" s="14" customFormat="1" ht="12.75">
      <c r="A1833" s="15"/>
      <c r="B1833" s="15"/>
      <c r="C1833" s="15"/>
      <c r="D1833" s="15"/>
      <c r="J1833" s="16"/>
      <c r="K1833" s="16"/>
      <c r="L1833" s="17"/>
    </row>
    <row r="1834" spans="1:12" s="14" customFormat="1" ht="12.75">
      <c r="A1834" s="15"/>
      <c r="B1834" s="15"/>
      <c r="C1834" s="15"/>
      <c r="D1834" s="15"/>
      <c r="J1834" s="16"/>
      <c r="K1834" s="16"/>
      <c r="L1834" s="17"/>
    </row>
    <row r="1835" spans="1:12" s="14" customFormat="1" ht="12.75">
      <c r="A1835" s="15"/>
      <c r="B1835" s="15"/>
      <c r="C1835" s="15"/>
      <c r="D1835" s="15"/>
      <c r="J1835" s="16"/>
      <c r="K1835" s="16"/>
      <c r="L1835" s="17"/>
    </row>
    <row r="1836" spans="1:12" s="14" customFormat="1" ht="12.75">
      <c r="A1836" s="15"/>
      <c r="B1836" s="15"/>
      <c r="C1836" s="15"/>
      <c r="D1836" s="15"/>
      <c r="J1836" s="16"/>
      <c r="K1836" s="16"/>
      <c r="L1836" s="17"/>
    </row>
    <row r="1837" spans="1:12" s="14" customFormat="1" ht="12.75">
      <c r="A1837" s="15"/>
      <c r="B1837" s="15"/>
      <c r="C1837" s="15"/>
      <c r="D1837" s="15"/>
      <c r="J1837" s="16"/>
      <c r="K1837" s="16"/>
      <c r="L1837" s="17"/>
    </row>
    <row r="1838" spans="1:12" s="14" customFormat="1" ht="12.75">
      <c r="A1838" s="15"/>
      <c r="B1838" s="15"/>
      <c r="C1838" s="15"/>
      <c r="D1838" s="15"/>
      <c r="J1838" s="16"/>
      <c r="K1838" s="16"/>
      <c r="L1838" s="17"/>
    </row>
    <row r="1839" spans="1:12" s="14" customFormat="1" ht="12.75">
      <c r="A1839" s="15"/>
      <c r="B1839" s="15"/>
      <c r="C1839" s="15"/>
      <c r="D1839" s="15"/>
      <c r="J1839" s="16"/>
      <c r="K1839" s="16"/>
      <c r="L1839" s="17"/>
    </row>
    <row r="1840" spans="1:12" s="14" customFormat="1" ht="12.75">
      <c r="A1840" s="15"/>
      <c r="B1840" s="15"/>
      <c r="C1840" s="15"/>
      <c r="D1840" s="15"/>
      <c r="J1840" s="16"/>
      <c r="K1840" s="16"/>
      <c r="L1840" s="17"/>
    </row>
    <row r="1841" spans="1:12" s="14" customFormat="1" ht="12.75">
      <c r="A1841" s="15"/>
      <c r="B1841" s="15"/>
      <c r="C1841" s="15"/>
      <c r="D1841" s="15"/>
      <c r="J1841" s="16"/>
      <c r="K1841" s="16"/>
      <c r="L1841" s="17"/>
    </row>
    <row r="1842" spans="1:12" s="14" customFormat="1" ht="12.75">
      <c r="A1842" s="15"/>
      <c r="B1842" s="15"/>
      <c r="C1842" s="15"/>
      <c r="D1842" s="15"/>
      <c r="J1842" s="16"/>
      <c r="K1842" s="16"/>
      <c r="L1842" s="17"/>
    </row>
    <row r="1843" spans="1:12" s="14" customFormat="1" ht="12.75">
      <c r="A1843" s="15"/>
      <c r="B1843" s="15"/>
      <c r="C1843" s="15"/>
      <c r="D1843" s="15"/>
      <c r="J1843" s="16"/>
      <c r="K1843" s="16"/>
      <c r="L1843" s="17"/>
    </row>
    <row r="1844" spans="1:12" s="14" customFormat="1" ht="12.75">
      <c r="A1844" s="15"/>
      <c r="B1844" s="15"/>
      <c r="C1844" s="15"/>
      <c r="D1844" s="15"/>
      <c r="J1844" s="16"/>
      <c r="K1844" s="16"/>
      <c r="L1844" s="17"/>
    </row>
    <row r="1845" spans="1:12" s="14" customFormat="1" ht="12.75">
      <c r="A1845" s="15"/>
      <c r="B1845" s="15"/>
      <c r="C1845" s="15"/>
      <c r="D1845" s="15"/>
      <c r="J1845" s="16"/>
      <c r="K1845" s="16"/>
      <c r="L1845" s="17"/>
    </row>
    <row r="1846" spans="1:12" s="14" customFormat="1" ht="12.75">
      <c r="A1846" s="15"/>
      <c r="B1846" s="15"/>
      <c r="C1846" s="15"/>
      <c r="D1846" s="15"/>
      <c r="J1846" s="16"/>
      <c r="K1846" s="16"/>
      <c r="L1846" s="17"/>
    </row>
    <row r="1847" spans="1:12" s="14" customFormat="1" ht="12.75">
      <c r="A1847" s="15"/>
      <c r="B1847" s="15"/>
      <c r="C1847" s="15"/>
      <c r="D1847" s="15"/>
      <c r="J1847" s="16"/>
      <c r="K1847" s="16"/>
      <c r="L1847" s="17"/>
    </row>
    <row r="1848" spans="1:12" s="14" customFormat="1" ht="12.75">
      <c r="A1848" s="15"/>
      <c r="B1848" s="15"/>
      <c r="C1848" s="15"/>
      <c r="D1848" s="15"/>
      <c r="J1848" s="16"/>
      <c r="K1848" s="16"/>
      <c r="L1848" s="17"/>
    </row>
    <row r="1849" spans="1:12" s="14" customFormat="1" ht="12.75">
      <c r="A1849" s="15"/>
      <c r="B1849" s="15"/>
      <c r="C1849" s="15"/>
      <c r="D1849" s="15"/>
      <c r="J1849" s="16"/>
      <c r="K1849" s="16"/>
      <c r="L1849" s="17"/>
    </row>
    <row r="1850" spans="1:12" s="14" customFormat="1" ht="12.75">
      <c r="A1850" s="15"/>
      <c r="B1850" s="15"/>
      <c r="C1850" s="15"/>
      <c r="D1850" s="15"/>
      <c r="J1850" s="16"/>
      <c r="K1850" s="16"/>
      <c r="L1850" s="17"/>
    </row>
    <row r="1851" spans="1:12" s="14" customFormat="1" ht="12.75">
      <c r="A1851" s="15"/>
      <c r="B1851" s="15"/>
      <c r="C1851" s="15"/>
      <c r="D1851" s="15"/>
      <c r="J1851" s="16"/>
      <c r="K1851" s="16"/>
      <c r="L1851" s="17"/>
    </row>
    <row r="1852" spans="1:12" s="14" customFormat="1" ht="12.75">
      <c r="A1852" s="15"/>
      <c r="B1852" s="15"/>
      <c r="C1852" s="15"/>
      <c r="D1852" s="15"/>
      <c r="J1852" s="16"/>
      <c r="K1852" s="16"/>
      <c r="L1852" s="17"/>
    </row>
    <row r="1853" spans="1:12" s="14" customFormat="1" ht="12.75">
      <c r="A1853" s="15"/>
      <c r="B1853" s="15"/>
      <c r="C1853" s="15"/>
      <c r="D1853" s="15"/>
      <c r="J1853" s="16"/>
      <c r="K1853" s="16"/>
      <c r="L1853" s="17"/>
    </row>
    <row r="1854" spans="1:12" s="14" customFormat="1" ht="12.75">
      <c r="A1854" s="15"/>
      <c r="B1854" s="15"/>
      <c r="C1854" s="15"/>
      <c r="D1854" s="15"/>
      <c r="J1854" s="16"/>
      <c r="K1854" s="16"/>
      <c r="L1854" s="17"/>
    </row>
    <row r="1855" spans="1:12" s="14" customFormat="1" ht="12.75">
      <c r="A1855" s="15"/>
      <c r="B1855" s="15"/>
      <c r="C1855" s="15"/>
      <c r="D1855" s="15"/>
      <c r="J1855" s="16"/>
      <c r="K1855" s="16"/>
      <c r="L1855" s="17"/>
    </row>
    <row r="1856" spans="1:12" s="14" customFormat="1" ht="12.75">
      <c r="A1856" s="15"/>
      <c r="B1856" s="15"/>
      <c r="C1856" s="15"/>
      <c r="D1856" s="15"/>
      <c r="J1856" s="16"/>
      <c r="K1856" s="16"/>
      <c r="L1856" s="17"/>
    </row>
    <row r="1857" spans="1:12" s="14" customFormat="1" ht="12.75">
      <c r="A1857" s="15"/>
      <c r="B1857" s="15"/>
      <c r="C1857" s="15"/>
      <c r="D1857" s="15"/>
      <c r="J1857" s="16"/>
      <c r="K1857" s="16"/>
      <c r="L1857" s="17"/>
    </row>
    <row r="1858" spans="1:12" s="14" customFormat="1" ht="12.75">
      <c r="A1858" s="15"/>
      <c r="B1858" s="15"/>
      <c r="C1858" s="15"/>
      <c r="D1858" s="15"/>
      <c r="J1858" s="16"/>
      <c r="K1858" s="16"/>
      <c r="L1858" s="17"/>
    </row>
    <row r="1859" spans="1:12" s="14" customFormat="1" ht="12.75">
      <c r="A1859" s="15"/>
      <c r="B1859" s="15"/>
      <c r="C1859" s="15"/>
      <c r="D1859" s="15"/>
      <c r="J1859" s="16"/>
      <c r="K1859" s="16"/>
      <c r="L1859" s="17"/>
    </row>
    <row r="1860" spans="1:12" s="14" customFormat="1" ht="12.75">
      <c r="A1860" s="15"/>
      <c r="B1860" s="15"/>
      <c r="C1860" s="15"/>
      <c r="D1860" s="15"/>
      <c r="J1860" s="16"/>
      <c r="K1860" s="16"/>
      <c r="L1860" s="17"/>
    </row>
    <row r="1861" spans="1:12" s="14" customFormat="1" ht="12.75">
      <c r="A1861" s="15"/>
      <c r="B1861" s="15"/>
      <c r="C1861" s="15"/>
      <c r="D1861" s="15"/>
      <c r="J1861" s="16"/>
      <c r="K1861" s="16"/>
      <c r="L1861" s="17"/>
    </row>
    <row r="1862" spans="1:12" s="14" customFormat="1" ht="12.75">
      <c r="A1862" s="15"/>
      <c r="B1862" s="15"/>
      <c r="C1862" s="15"/>
      <c r="D1862" s="15"/>
      <c r="J1862" s="16"/>
      <c r="K1862" s="16"/>
      <c r="L1862" s="17"/>
    </row>
    <row r="1863" spans="1:12" s="14" customFormat="1" ht="12.75">
      <c r="A1863" s="15"/>
      <c r="B1863" s="15"/>
      <c r="C1863" s="15"/>
      <c r="D1863" s="15"/>
      <c r="J1863" s="16"/>
      <c r="K1863" s="16"/>
      <c r="L1863" s="17"/>
    </row>
    <row r="1864" spans="1:12" s="14" customFormat="1" ht="12.75">
      <c r="A1864" s="15"/>
      <c r="B1864" s="15"/>
      <c r="C1864" s="15"/>
      <c r="D1864" s="15"/>
      <c r="J1864" s="16"/>
      <c r="K1864" s="16"/>
      <c r="L1864" s="17"/>
    </row>
    <row r="1865" spans="1:12" s="14" customFormat="1" ht="12.75">
      <c r="A1865" s="15"/>
      <c r="B1865" s="15"/>
      <c r="C1865" s="15"/>
      <c r="D1865" s="15"/>
      <c r="J1865" s="16"/>
      <c r="K1865" s="16"/>
      <c r="L1865" s="17"/>
    </row>
    <row r="1866" spans="1:12" s="14" customFormat="1" ht="12.75">
      <c r="A1866" s="15"/>
      <c r="B1866" s="15"/>
      <c r="C1866" s="15"/>
      <c r="D1866" s="15"/>
      <c r="J1866" s="16"/>
      <c r="K1866" s="16"/>
      <c r="L1866" s="17"/>
    </row>
    <row r="1867" spans="1:12" s="14" customFormat="1" ht="12.75">
      <c r="A1867" s="15"/>
      <c r="B1867" s="15"/>
      <c r="C1867" s="15"/>
      <c r="D1867" s="15"/>
      <c r="J1867" s="16"/>
      <c r="K1867" s="16"/>
      <c r="L1867" s="17"/>
    </row>
    <row r="1868" spans="1:12" s="14" customFormat="1" ht="12.75">
      <c r="A1868" s="15"/>
      <c r="B1868" s="15"/>
      <c r="C1868" s="15"/>
      <c r="D1868" s="15"/>
      <c r="J1868" s="16"/>
      <c r="K1868" s="16"/>
      <c r="L1868" s="17"/>
    </row>
    <row r="1869" spans="1:12" s="14" customFormat="1" ht="12.75">
      <c r="A1869" s="15"/>
      <c r="B1869" s="15"/>
      <c r="C1869" s="15"/>
      <c r="D1869" s="15"/>
      <c r="J1869" s="16"/>
      <c r="K1869" s="16"/>
      <c r="L1869" s="17"/>
    </row>
    <row r="1870" spans="1:12" s="14" customFormat="1" ht="12.75">
      <c r="A1870" s="15"/>
      <c r="B1870" s="15"/>
      <c r="C1870" s="15"/>
      <c r="D1870" s="15"/>
      <c r="J1870" s="16"/>
      <c r="K1870" s="16"/>
      <c r="L1870" s="17"/>
    </row>
    <row r="1871" spans="1:12" s="14" customFormat="1" ht="12.75">
      <c r="A1871" s="15"/>
      <c r="B1871" s="15"/>
      <c r="C1871" s="15"/>
      <c r="D1871" s="15"/>
      <c r="J1871" s="16"/>
      <c r="K1871" s="16"/>
      <c r="L1871" s="17"/>
    </row>
    <row r="1872" spans="1:12" s="14" customFormat="1" ht="12.75">
      <c r="A1872" s="15"/>
      <c r="B1872" s="15"/>
      <c r="C1872" s="15"/>
      <c r="D1872" s="15"/>
      <c r="J1872" s="16"/>
      <c r="K1872" s="16"/>
      <c r="L1872" s="17"/>
    </row>
    <row r="1873" spans="1:12" s="14" customFormat="1" ht="12.75">
      <c r="A1873" s="15"/>
      <c r="B1873" s="15"/>
      <c r="C1873" s="15"/>
      <c r="D1873" s="15"/>
      <c r="J1873" s="16"/>
      <c r="K1873" s="16"/>
      <c r="L1873" s="17"/>
    </row>
    <row r="1874" spans="1:12" s="14" customFormat="1" ht="12.75">
      <c r="A1874" s="15"/>
      <c r="B1874" s="15"/>
      <c r="C1874" s="15"/>
      <c r="D1874" s="15"/>
      <c r="J1874" s="16"/>
      <c r="K1874" s="16"/>
      <c r="L1874" s="17"/>
    </row>
    <row r="1875" spans="1:12" s="14" customFormat="1" ht="12.75">
      <c r="A1875" s="15"/>
      <c r="B1875" s="15"/>
      <c r="C1875" s="15"/>
      <c r="D1875" s="15"/>
      <c r="J1875" s="16"/>
      <c r="K1875" s="16"/>
      <c r="L1875" s="17"/>
    </row>
    <row r="1876" spans="1:12" s="14" customFormat="1" ht="12.75">
      <c r="A1876" s="15"/>
      <c r="B1876" s="15"/>
      <c r="C1876" s="15"/>
      <c r="D1876" s="15"/>
      <c r="J1876" s="16"/>
      <c r="K1876" s="16"/>
      <c r="L1876" s="17"/>
    </row>
    <row r="1877" spans="1:12" s="14" customFormat="1" ht="12.75">
      <c r="A1877" s="15"/>
      <c r="B1877" s="15"/>
      <c r="C1877" s="15"/>
      <c r="D1877" s="15"/>
      <c r="J1877" s="16"/>
      <c r="K1877" s="16"/>
      <c r="L1877" s="17"/>
    </row>
    <row r="1878" spans="1:12" s="14" customFormat="1" ht="12.75">
      <c r="A1878" s="15"/>
      <c r="B1878" s="15"/>
      <c r="C1878" s="15"/>
      <c r="D1878" s="15"/>
      <c r="J1878" s="16"/>
      <c r="K1878" s="16"/>
      <c r="L1878" s="17"/>
    </row>
    <row r="1879" spans="1:12" s="14" customFormat="1" ht="12.75">
      <c r="A1879" s="15"/>
      <c r="B1879" s="15"/>
      <c r="C1879" s="15"/>
      <c r="D1879" s="15"/>
      <c r="J1879" s="16"/>
      <c r="K1879" s="16"/>
      <c r="L1879" s="17"/>
    </row>
    <row r="1880" spans="1:12" s="14" customFormat="1" ht="12.75">
      <c r="A1880" s="15"/>
      <c r="B1880" s="15"/>
      <c r="C1880" s="15"/>
      <c r="D1880" s="15"/>
      <c r="J1880" s="16"/>
      <c r="K1880" s="16"/>
      <c r="L1880" s="17"/>
    </row>
    <row r="1881" spans="1:12" s="14" customFormat="1" ht="12.75">
      <c r="A1881" s="15"/>
      <c r="B1881" s="15"/>
      <c r="C1881" s="15"/>
      <c r="D1881" s="15"/>
      <c r="J1881" s="16"/>
      <c r="K1881" s="16"/>
      <c r="L1881" s="17"/>
    </row>
    <row r="1882" spans="1:12" s="14" customFormat="1" ht="12.75">
      <c r="A1882" s="15"/>
      <c r="B1882" s="15"/>
      <c r="C1882" s="15"/>
      <c r="D1882" s="15"/>
      <c r="J1882" s="16"/>
      <c r="K1882" s="16"/>
      <c r="L1882" s="17"/>
    </row>
    <row r="1883" spans="1:12" s="14" customFormat="1" ht="12.75">
      <c r="A1883" s="15"/>
      <c r="B1883" s="15"/>
      <c r="C1883" s="15"/>
      <c r="D1883" s="15"/>
      <c r="J1883" s="16"/>
      <c r="K1883" s="16"/>
      <c r="L1883" s="17"/>
    </row>
    <row r="1884" spans="1:12" s="14" customFormat="1" ht="12.75">
      <c r="A1884" s="15"/>
      <c r="B1884" s="15"/>
      <c r="C1884" s="15"/>
      <c r="D1884" s="15"/>
      <c r="J1884" s="16"/>
      <c r="K1884" s="16"/>
      <c r="L1884" s="17"/>
    </row>
    <row r="1885" spans="1:12" s="14" customFormat="1" ht="12.75">
      <c r="A1885" s="15"/>
      <c r="B1885" s="15"/>
      <c r="C1885" s="15"/>
      <c r="D1885" s="15"/>
      <c r="J1885" s="16"/>
      <c r="K1885" s="16"/>
      <c r="L1885" s="17"/>
    </row>
    <row r="1886" spans="1:12" s="14" customFormat="1" ht="12.75">
      <c r="A1886" s="15"/>
      <c r="B1886" s="15"/>
      <c r="C1886" s="15"/>
      <c r="D1886" s="15"/>
      <c r="J1886" s="16"/>
      <c r="K1886" s="16"/>
      <c r="L1886" s="17"/>
    </row>
    <row r="1887" spans="1:12" s="14" customFormat="1" ht="12.75">
      <c r="A1887" s="15"/>
      <c r="B1887" s="15"/>
      <c r="C1887" s="15"/>
      <c r="D1887" s="15"/>
      <c r="J1887" s="16"/>
      <c r="K1887" s="16"/>
      <c r="L1887" s="17"/>
    </row>
    <row r="1888" spans="1:12" s="14" customFormat="1" ht="12.75">
      <c r="A1888" s="15"/>
      <c r="B1888" s="15"/>
      <c r="C1888" s="15"/>
      <c r="D1888" s="15"/>
      <c r="J1888" s="16"/>
      <c r="K1888" s="16"/>
      <c r="L1888" s="17"/>
    </row>
    <row r="1889" spans="1:12" s="14" customFormat="1" ht="12.75">
      <c r="A1889" s="15"/>
      <c r="B1889" s="15"/>
      <c r="C1889" s="15"/>
      <c r="D1889" s="15"/>
      <c r="J1889" s="16"/>
      <c r="K1889" s="16"/>
      <c r="L1889" s="17"/>
    </row>
    <row r="1890" spans="1:12" s="14" customFormat="1" ht="12.75">
      <c r="A1890" s="15"/>
      <c r="B1890" s="15"/>
      <c r="C1890" s="15"/>
      <c r="D1890" s="15"/>
      <c r="J1890" s="16"/>
      <c r="K1890" s="16"/>
      <c r="L1890" s="17"/>
    </row>
    <row r="1891" spans="1:12" s="14" customFormat="1" ht="12.75">
      <c r="A1891" s="15"/>
      <c r="B1891" s="15"/>
      <c r="C1891" s="15"/>
      <c r="D1891" s="15"/>
      <c r="J1891" s="16"/>
      <c r="K1891" s="16"/>
      <c r="L1891" s="17"/>
    </row>
    <row r="1892" spans="1:12" s="14" customFormat="1" ht="12.75">
      <c r="A1892" s="15"/>
      <c r="B1892" s="15"/>
      <c r="C1892" s="15"/>
      <c r="D1892" s="15"/>
      <c r="J1892" s="16"/>
      <c r="K1892" s="16"/>
      <c r="L1892" s="17"/>
    </row>
    <row r="1893" spans="1:12" s="14" customFormat="1" ht="12.75">
      <c r="A1893" s="15"/>
      <c r="B1893" s="15"/>
      <c r="C1893" s="15"/>
      <c r="D1893" s="15"/>
      <c r="J1893" s="16"/>
      <c r="K1893" s="16"/>
      <c r="L1893" s="17"/>
    </row>
    <row r="1894" spans="1:12" s="14" customFormat="1" ht="12.75">
      <c r="A1894" s="15"/>
      <c r="B1894" s="15"/>
      <c r="C1894" s="15"/>
      <c r="D1894" s="15"/>
      <c r="J1894" s="16"/>
      <c r="K1894" s="16"/>
      <c r="L1894" s="17"/>
    </row>
    <row r="1895" spans="1:12" s="14" customFormat="1" ht="12.75">
      <c r="A1895" s="15"/>
      <c r="B1895" s="15"/>
      <c r="C1895" s="15"/>
      <c r="D1895" s="15"/>
      <c r="J1895" s="16"/>
      <c r="K1895" s="16"/>
      <c r="L1895" s="17"/>
    </row>
    <row r="1896" spans="1:12" s="14" customFormat="1" ht="12.75">
      <c r="A1896" s="15"/>
      <c r="B1896" s="15"/>
      <c r="C1896" s="15"/>
      <c r="D1896" s="15"/>
      <c r="J1896" s="16"/>
      <c r="K1896" s="16"/>
      <c r="L1896" s="17"/>
    </row>
    <row r="1897" spans="1:12" s="14" customFormat="1" ht="12.75">
      <c r="A1897" s="15"/>
      <c r="B1897" s="15"/>
      <c r="C1897" s="15"/>
      <c r="D1897" s="15"/>
      <c r="J1897" s="16"/>
      <c r="K1897" s="16"/>
      <c r="L1897" s="17"/>
    </row>
    <row r="1898" spans="1:12" s="14" customFormat="1" ht="12.75">
      <c r="A1898" s="15"/>
      <c r="B1898" s="15"/>
      <c r="C1898" s="15"/>
      <c r="D1898" s="15"/>
      <c r="J1898" s="16"/>
      <c r="K1898" s="16"/>
      <c r="L1898" s="17"/>
    </row>
    <row r="1899" spans="1:12" s="14" customFormat="1" ht="12.75">
      <c r="A1899" s="15"/>
      <c r="B1899" s="15"/>
      <c r="C1899" s="15"/>
      <c r="D1899" s="15"/>
      <c r="J1899" s="16"/>
      <c r="K1899" s="16"/>
      <c r="L1899" s="17"/>
    </row>
    <row r="1900" spans="1:12" s="14" customFormat="1" ht="12.75">
      <c r="A1900" s="15"/>
      <c r="B1900" s="15"/>
      <c r="C1900" s="15"/>
      <c r="D1900" s="15"/>
      <c r="J1900" s="16"/>
      <c r="K1900" s="16"/>
      <c r="L1900" s="17"/>
    </row>
    <row r="1901" spans="1:12" s="14" customFormat="1" ht="12.75">
      <c r="A1901" s="15"/>
      <c r="B1901" s="15"/>
      <c r="C1901" s="15"/>
      <c r="D1901" s="15"/>
      <c r="J1901" s="16"/>
      <c r="K1901" s="16"/>
      <c r="L1901" s="17"/>
    </row>
    <row r="1902" spans="1:12" s="14" customFormat="1" ht="12.75">
      <c r="A1902" s="15"/>
      <c r="B1902" s="15"/>
      <c r="C1902" s="15"/>
      <c r="D1902" s="15"/>
      <c r="J1902" s="16"/>
      <c r="K1902" s="16"/>
      <c r="L1902" s="17"/>
    </row>
    <row r="1903" spans="1:12" s="14" customFormat="1" ht="12.75">
      <c r="A1903" s="15"/>
      <c r="B1903" s="15"/>
      <c r="C1903" s="15"/>
      <c r="D1903" s="15"/>
      <c r="J1903" s="16"/>
      <c r="K1903" s="16"/>
      <c r="L1903" s="17"/>
    </row>
    <row r="1904" spans="1:12" s="14" customFormat="1" ht="12.75">
      <c r="A1904" s="15"/>
      <c r="B1904" s="15"/>
      <c r="C1904" s="15"/>
      <c r="D1904" s="15"/>
      <c r="J1904" s="16"/>
      <c r="K1904" s="16"/>
      <c r="L1904" s="17"/>
    </row>
    <row r="1905" spans="1:12" s="14" customFormat="1" ht="12.75">
      <c r="A1905" s="15"/>
      <c r="B1905" s="15"/>
      <c r="C1905" s="15"/>
      <c r="D1905" s="15"/>
      <c r="J1905" s="16"/>
      <c r="K1905" s="16"/>
      <c r="L1905" s="17"/>
    </row>
    <row r="1906" spans="1:12" s="14" customFormat="1" ht="12.75">
      <c r="A1906" s="15"/>
      <c r="B1906" s="15"/>
      <c r="C1906" s="15"/>
      <c r="D1906" s="15"/>
      <c r="J1906" s="16"/>
      <c r="K1906" s="16"/>
      <c r="L1906" s="17"/>
    </row>
    <row r="1907" spans="1:12" s="14" customFormat="1" ht="12.75">
      <c r="A1907" s="15"/>
      <c r="B1907" s="15"/>
      <c r="C1907" s="15"/>
      <c r="D1907" s="15"/>
      <c r="J1907" s="16"/>
      <c r="K1907" s="16"/>
      <c r="L1907" s="17"/>
    </row>
    <row r="1908" spans="1:12" s="14" customFormat="1" ht="12.75">
      <c r="A1908" s="15"/>
      <c r="B1908" s="15"/>
      <c r="C1908" s="15"/>
      <c r="D1908" s="15"/>
      <c r="J1908" s="16"/>
      <c r="K1908" s="16"/>
      <c r="L1908" s="17"/>
    </row>
    <row r="1909" spans="1:12" s="14" customFormat="1" ht="12.75">
      <c r="A1909" s="15"/>
      <c r="B1909" s="15"/>
      <c r="C1909" s="15"/>
      <c r="D1909" s="15"/>
      <c r="J1909" s="16"/>
      <c r="K1909" s="16"/>
      <c r="L1909" s="17"/>
    </row>
    <row r="1910" spans="1:12" s="14" customFormat="1" ht="12.75">
      <c r="A1910" s="15"/>
      <c r="B1910" s="15"/>
      <c r="C1910" s="15"/>
      <c r="D1910" s="15"/>
      <c r="J1910" s="16"/>
      <c r="K1910" s="16"/>
      <c r="L1910" s="17"/>
    </row>
    <row r="1911" spans="1:12" s="14" customFormat="1" ht="12.75">
      <c r="A1911" s="15"/>
      <c r="B1911" s="15"/>
      <c r="C1911" s="15"/>
      <c r="D1911" s="15"/>
      <c r="J1911" s="16"/>
      <c r="K1911" s="16"/>
      <c r="L1911" s="17"/>
    </row>
    <row r="1912" spans="1:12" s="14" customFormat="1" ht="12.75">
      <c r="A1912" s="15"/>
      <c r="B1912" s="15"/>
      <c r="C1912" s="15"/>
      <c r="D1912" s="15"/>
      <c r="J1912" s="16"/>
      <c r="K1912" s="16"/>
      <c r="L1912" s="17"/>
    </row>
    <row r="1913" spans="1:12" s="14" customFormat="1" ht="12.75">
      <c r="A1913" s="15"/>
      <c r="B1913" s="15"/>
      <c r="C1913" s="15"/>
      <c r="D1913" s="15"/>
      <c r="J1913" s="16"/>
      <c r="K1913" s="16"/>
      <c r="L1913" s="17"/>
    </row>
    <row r="1914" spans="1:12" s="14" customFormat="1" ht="12.75">
      <c r="A1914" s="15"/>
      <c r="B1914" s="15"/>
      <c r="C1914" s="15"/>
      <c r="D1914" s="15"/>
      <c r="J1914" s="16"/>
      <c r="K1914" s="16"/>
      <c r="L1914" s="17"/>
    </row>
    <row r="1915" spans="1:12" s="14" customFormat="1" ht="12.75">
      <c r="A1915" s="15"/>
      <c r="B1915" s="15"/>
      <c r="C1915" s="15"/>
      <c r="D1915" s="15"/>
      <c r="J1915" s="16"/>
      <c r="K1915" s="16"/>
      <c r="L1915" s="17"/>
    </row>
    <row r="1916" spans="1:12" s="14" customFormat="1" ht="12.75">
      <c r="A1916" s="15"/>
      <c r="B1916" s="15"/>
      <c r="C1916" s="15"/>
      <c r="D1916" s="15"/>
      <c r="J1916" s="16"/>
      <c r="K1916" s="16"/>
      <c r="L1916" s="17"/>
    </row>
    <row r="1917" spans="1:12" s="14" customFormat="1" ht="12.75">
      <c r="A1917" s="15"/>
      <c r="B1917" s="15"/>
      <c r="C1917" s="15"/>
      <c r="D1917" s="15"/>
      <c r="J1917" s="16"/>
      <c r="K1917" s="16"/>
      <c r="L1917" s="17"/>
    </row>
    <row r="1918" spans="1:12" s="14" customFormat="1" ht="12.75">
      <c r="A1918" s="15"/>
      <c r="B1918" s="15"/>
      <c r="C1918" s="15"/>
      <c r="D1918" s="15"/>
      <c r="J1918" s="16"/>
      <c r="K1918" s="16"/>
      <c r="L1918" s="17"/>
    </row>
    <row r="1919" spans="1:12" s="14" customFormat="1" ht="12.75">
      <c r="A1919" s="15"/>
      <c r="B1919" s="15"/>
      <c r="C1919" s="15"/>
      <c r="D1919" s="15"/>
      <c r="J1919" s="16"/>
      <c r="K1919" s="16"/>
      <c r="L1919" s="17"/>
    </row>
    <row r="1920" spans="1:12" s="14" customFormat="1" ht="12.75">
      <c r="A1920" s="15"/>
      <c r="B1920" s="15"/>
      <c r="C1920" s="15"/>
      <c r="D1920" s="15"/>
      <c r="J1920" s="16"/>
      <c r="K1920" s="16"/>
      <c r="L1920" s="17"/>
    </row>
    <row r="1921" spans="1:12" s="14" customFormat="1" ht="12.75">
      <c r="A1921" s="15"/>
      <c r="B1921" s="15"/>
      <c r="C1921" s="15"/>
      <c r="D1921" s="15"/>
      <c r="J1921" s="16"/>
      <c r="K1921" s="16"/>
      <c r="L1921" s="17"/>
    </row>
    <row r="1922" spans="1:12" s="14" customFormat="1" ht="12.75">
      <c r="A1922" s="15"/>
      <c r="B1922" s="15"/>
      <c r="C1922" s="15"/>
      <c r="D1922" s="15"/>
      <c r="J1922" s="16"/>
      <c r="K1922" s="16"/>
      <c r="L1922" s="17"/>
    </row>
    <row r="1923" spans="1:12" s="14" customFormat="1" ht="12.75">
      <c r="A1923" s="15"/>
      <c r="B1923" s="15"/>
      <c r="C1923" s="15"/>
      <c r="D1923" s="15"/>
      <c r="J1923" s="16"/>
      <c r="K1923" s="16"/>
      <c r="L1923" s="17"/>
    </row>
    <row r="1924" spans="1:12" s="14" customFormat="1" ht="12.75">
      <c r="A1924" s="15"/>
      <c r="B1924" s="15"/>
      <c r="C1924" s="15"/>
      <c r="D1924" s="15"/>
      <c r="J1924" s="16"/>
      <c r="K1924" s="16"/>
      <c r="L1924" s="17"/>
    </row>
    <row r="1925" spans="1:12" s="14" customFormat="1" ht="12.75">
      <c r="A1925" s="15"/>
      <c r="B1925" s="15"/>
      <c r="C1925" s="15"/>
      <c r="D1925" s="15"/>
      <c r="J1925" s="16"/>
      <c r="K1925" s="16"/>
      <c r="L1925" s="17"/>
    </row>
    <row r="1926" spans="1:12" s="14" customFormat="1" ht="12.75">
      <c r="A1926" s="15"/>
      <c r="B1926" s="15"/>
      <c r="C1926" s="15"/>
      <c r="D1926" s="15"/>
      <c r="J1926" s="16"/>
      <c r="K1926" s="16"/>
      <c r="L1926" s="17"/>
    </row>
    <row r="1927" spans="1:12" s="14" customFormat="1" ht="12.75">
      <c r="A1927" s="15"/>
      <c r="B1927" s="15"/>
      <c r="C1927" s="15"/>
      <c r="D1927" s="15"/>
      <c r="J1927" s="16"/>
      <c r="K1927" s="16"/>
      <c r="L1927" s="17"/>
    </row>
    <row r="1928" spans="1:12" s="14" customFormat="1" ht="12.75">
      <c r="A1928" s="15"/>
      <c r="B1928" s="15"/>
      <c r="C1928" s="15"/>
      <c r="D1928" s="15"/>
      <c r="J1928" s="16"/>
      <c r="K1928" s="16"/>
      <c r="L1928" s="17"/>
    </row>
    <row r="1929" spans="1:12" s="14" customFormat="1" ht="12.75">
      <c r="A1929" s="15"/>
      <c r="B1929" s="15"/>
      <c r="C1929" s="15"/>
      <c r="D1929" s="15"/>
      <c r="J1929" s="16"/>
      <c r="K1929" s="16"/>
      <c r="L1929" s="17"/>
    </row>
    <row r="1930" spans="1:12" s="14" customFormat="1" ht="12.75">
      <c r="A1930" s="15"/>
      <c r="B1930" s="15"/>
      <c r="C1930" s="15"/>
      <c r="D1930" s="15"/>
      <c r="J1930" s="16"/>
      <c r="K1930" s="16"/>
      <c r="L1930" s="17"/>
    </row>
    <row r="1931" spans="1:12" s="14" customFormat="1" ht="12.75">
      <c r="A1931" s="15"/>
      <c r="B1931" s="15"/>
      <c r="C1931" s="15"/>
      <c r="D1931" s="15"/>
      <c r="J1931" s="16"/>
      <c r="K1931" s="16"/>
      <c r="L1931" s="17"/>
    </row>
    <row r="1932" spans="1:12" s="14" customFormat="1" ht="12.75">
      <c r="A1932" s="15"/>
      <c r="B1932" s="15"/>
      <c r="C1932" s="15"/>
      <c r="D1932" s="15"/>
      <c r="J1932" s="16"/>
      <c r="K1932" s="16"/>
      <c r="L1932" s="17"/>
    </row>
    <row r="1933" spans="1:12" s="14" customFormat="1" ht="12.75">
      <c r="A1933" s="15"/>
      <c r="B1933" s="15"/>
      <c r="C1933" s="15"/>
      <c r="D1933" s="15"/>
      <c r="J1933" s="16"/>
      <c r="K1933" s="16"/>
      <c r="L1933" s="17"/>
    </row>
    <row r="1934" spans="1:12" s="14" customFormat="1" ht="12.75">
      <c r="A1934" s="15"/>
      <c r="B1934" s="15"/>
      <c r="C1934" s="15"/>
      <c r="D1934" s="15"/>
      <c r="J1934" s="16"/>
      <c r="K1934" s="16"/>
      <c r="L1934" s="17"/>
    </row>
    <row r="1935" spans="1:12" s="14" customFormat="1" ht="12.75">
      <c r="A1935" s="15"/>
      <c r="B1935" s="15"/>
      <c r="C1935" s="15"/>
      <c r="D1935" s="15"/>
      <c r="J1935" s="16"/>
      <c r="K1935" s="16"/>
      <c r="L1935" s="17"/>
    </row>
    <row r="1936" spans="1:12" s="14" customFormat="1" ht="12.75">
      <c r="A1936" s="15"/>
      <c r="B1936" s="15"/>
      <c r="C1936" s="15"/>
      <c r="D1936" s="15"/>
      <c r="J1936" s="16"/>
      <c r="K1936" s="16"/>
      <c r="L1936" s="17"/>
    </row>
    <row r="1937" spans="1:12" s="14" customFormat="1" ht="12.75">
      <c r="A1937" s="15"/>
      <c r="B1937" s="15"/>
      <c r="C1937" s="15"/>
      <c r="D1937" s="15"/>
      <c r="J1937" s="16"/>
      <c r="K1937" s="16"/>
      <c r="L1937" s="17"/>
    </row>
    <row r="1938" spans="1:12" s="14" customFormat="1" ht="12.75">
      <c r="A1938" s="15"/>
      <c r="B1938" s="15"/>
      <c r="C1938" s="15"/>
      <c r="D1938" s="15"/>
      <c r="J1938" s="16"/>
      <c r="K1938" s="16"/>
      <c r="L1938" s="17"/>
    </row>
    <row r="1939" spans="1:12" s="14" customFormat="1" ht="12.75">
      <c r="A1939" s="15"/>
      <c r="B1939" s="15"/>
      <c r="C1939" s="15"/>
      <c r="D1939" s="15"/>
      <c r="J1939" s="16"/>
      <c r="K1939" s="16"/>
      <c r="L1939" s="17"/>
    </row>
    <row r="1940" spans="1:12" s="14" customFormat="1" ht="12.75">
      <c r="A1940" s="15"/>
      <c r="B1940" s="15"/>
      <c r="C1940" s="15"/>
      <c r="D1940" s="15"/>
      <c r="J1940" s="16"/>
      <c r="K1940" s="16"/>
      <c r="L1940" s="17"/>
    </row>
    <row r="1941" spans="1:12" s="14" customFormat="1" ht="12.75">
      <c r="A1941" s="15"/>
      <c r="B1941" s="15"/>
      <c r="C1941" s="15"/>
      <c r="D1941" s="15"/>
      <c r="J1941" s="16"/>
      <c r="K1941" s="16"/>
      <c r="L1941" s="17"/>
    </row>
    <row r="1942" spans="1:12" s="14" customFormat="1" ht="12.75">
      <c r="A1942" s="15"/>
      <c r="B1942" s="15"/>
      <c r="C1942" s="15"/>
      <c r="D1942" s="15"/>
      <c r="J1942" s="16"/>
      <c r="K1942" s="16"/>
      <c r="L1942" s="17"/>
    </row>
    <row r="1943" spans="1:12" s="14" customFormat="1" ht="12.75">
      <c r="A1943" s="15"/>
      <c r="B1943" s="15"/>
      <c r="C1943" s="15"/>
      <c r="D1943" s="15"/>
      <c r="J1943" s="16"/>
      <c r="K1943" s="16"/>
      <c r="L1943" s="17"/>
    </row>
    <row r="1944" spans="1:12" s="14" customFormat="1" ht="12.75">
      <c r="A1944" s="15"/>
      <c r="B1944" s="15"/>
      <c r="C1944" s="15"/>
      <c r="D1944" s="15"/>
      <c r="J1944" s="16"/>
      <c r="K1944" s="16"/>
      <c r="L1944" s="17"/>
    </row>
    <row r="1945" spans="1:12" s="14" customFormat="1" ht="12.75">
      <c r="A1945" s="15"/>
      <c r="B1945" s="15"/>
      <c r="C1945" s="15"/>
      <c r="D1945" s="15"/>
      <c r="J1945" s="16"/>
      <c r="K1945" s="16"/>
      <c r="L1945" s="17"/>
    </row>
    <row r="1946" spans="1:12" s="14" customFormat="1" ht="12.75">
      <c r="A1946" s="15"/>
      <c r="B1946" s="15"/>
      <c r="C1946" s="15"/>
      <c r="D1946" s="15"/>
      <c r="J1946" s="16"/>
      <c r="K1946" s="16"/>
      <c r="L1946" s="17"/>
    </row>
    <row r="1947" spans="1:12" s="14" customFormat="1" ht="12.75">
      <c r="A1947" s="15"/>
      <c r="B1947" s="15"/>
      <c r="C1947" s="15"/>
      <c r="D1947" s="15"/>
      <c r="J1947" s="16"/>
      <c r="K1947" s="16"/>
      <c r="L1947" s="17"/>
    </row>
    <row r="1948" spans="1:12" s="14" customFormat="1" ht="12.75">
      <c r="A1948" s="15"/>
      <c r="B1948" s="15"/>
      <c r="C1948" s="15"/>
      <c r="D1948" s="15"/>
      <c r="J1948" s="16"/>
      <c r="K1948" s="16"/>
      <c r="L1948" s="17"/>
    </row>
    <row r="1949" spans="1:12" s="14" customFormat="1" ht="12.75">
      <c r="A1949" s="15"/>
      <c r="B1949" s="15"/>
      <c r="C1949" s="15"/>
      <c r="D1949" s="15"/>
      <c r="J1949" s="16"/>
      <c r="K1949" s="16"/>
      <c r="L1949" s="17"/>
    </row>
    <row r="1950" spans="1:12" s="14" customFormat="1" ht="12.75">
      <c r="A1950" s="15"/>
      <c r="B1950" s="15"/>
      <c r="C1950" s="15"/>
      <c r="D1950" s="15"/>
      <c r="J1950" s="16"/>
      <c r="K1950" s="16"/>
      <c r="L1950" s="17"/>
    </row>
    <row r="1951" spans="1:12" s="14" customFormat="1" ht="12.75">
      <c r="A1951" s="15"/>
      <c r="B1951" s="15"/>
      <c r="C1951" s="15"/>
      <c r="D1951" s="15"/>
      <c r="J1951" s="16"/>
      <c r="K1951" s="16"/>
      <c r="L1951" s="17"/>
    </row>
    <row r="1952" spans="1:12" s="14" customFormat="1" ht="12.75">
      <c r="A1952" s="15"/>
      <c r="B1952" s="15"/>
      <c r="C1952" s="15"/>
      <c r="D1952" s="15"/>
      <c r="J1952" s="16"/>
      <c r="K1952" s="16"/>
      <c r="L1952" s="17"/>
    </row>
    <row r="1953" spans="1:12" s="14" customFormat="1" ht="12.75">
      <c r="A1953" s="15"/>
      <c r="B1953" s="15"/>
      <c r="C1953" s="15"/>
      <c r="D1953" s="15"/>
      <c r="J1953" s="16"/>
      <c r="K1953" s="16"/>
      <c r="L1953" s="17"/>
    </row>
    <row r="1954" spans="1:12" s="14" customFormat="1" ht="12.75">
      <c r="A1954" s="15"/>
      <c r="B1954" s="15"/>
      <c r="C1954" s="15"/>
      <c r="D1954" s="15"/>
      <c r="J1954" s="16"/>
      <c r="K1954" s="16"/>
      <c r="L1954" s="17"/>
    </row>
    <row r="1955" spans="1:12" s="14" customFormat="1" ht="12.75">
      <c r="A1955" s="15"/>
      <c r="B1955" s="15"/>
      <c r="C1955" s="15"/>
      <c r="D1955" s="15"/>
      <c r="J1955" s="16"/>
      <c r="K1955" s="16"/>
      <c r="L1955" s="17"/>
    </row>
    <row r="1956" spans="1:12" s="14" customFormat="1" ht="12.75">
      <c r="A1956" s="15"/>
      <c r="B1956" s="15"/>
      <c r="C1956" s="15"/>
      <c r="D1956" s="15"/>
      <c r="J1956" s="16"/>
      <c r="K1956" s="16"/>
      <c r="L1956" s="17"/>
    </row>
    <row r="1957" spans="1:12" s="14" customFormat="1" ht="12.75">
      <c r="A1957" s="15"/>
      <c r="B1957" s="15"/>
      <c r="C1957" s="15"/>
      <c r="D1957" s="15"/>
      <c r="J1957" s="16"/>
      <c r="K1957" s="16"/>
      <c r="L1957" s="17"/>
    </row>
    <row r="1958" spans="1:12" s="14" customFormat="1" ht="12.75">
      <c r="A1958" s="15"/>
      <c r="B1958" s="15"/>
      <c r="C1958" s="15"/>
      <c r="D1958" s="15"/>
      <c r="J1958" s="16"/>
      <c r="K1958" s="16"/>
      <c r="L1958" s="17"/>
    </row>
    <row r="1959" spans="1:12" s="14" customFormat="1" ht="12.75">
      <c r="A1959" s="15"/>
      <c r="B1959" s="15"/>
      <c r="C1959" s="15"/>
      <c r="D1959" s="15"/>
      <c r="J1959" s="16"/>
      <c r="K1959" s="16"/>
      <c r="L1959" s="17"/>
    </row>
    <row r="1960" spans="1:12" s="14" customFormat="1" ht="12.75">
      <c r="A1960" s="15"/>
      <c r="B1960" s="15"/>
      <c r="C1960" s="15"/>
      <c r="D1960" s="15"/>
      <c r="J1960" s="16"/>
      <c r="K1960" s="16"/>
      <c r="L1960" s="17"/>
    </row>
    <row r="1961" spans="1:12" s="14" customFormat="1" ht="12.75">
      <c r="A1961" s="15"/>
      <c r="B1961" s="15"/>
      <c r="C1961" s="15"/>
      <c r="D1961" s="15"/>
      <c r="J1961" s="16"/>
      <c r="K1961" s="16"/>
      <c r="L1961" s="17"/>
    </row>
    <row r="1962" spans="1:12" s="14" customFormat="1" ht="12.75">
      <c r="A1962" s="15"/>
      <c r="B1962" s="15"/>
      <c r="C1962" s="15"/>
      <c r="D1962" s="15"/>
      <c r="J1962" s="16"/>
      <c r="K1962" s="16"/>
      <c r="L1962" s="17"/>
    </row>
    <row r="1963" spans="1:12" s="14" customFormat="1" ht="12.75">
      <c r="A1963" s="15"/>
      <c r="B1963" s="15"/>
      <c r="C1963" s="15"/>
      <c r="D1963" s="15"/>
      <c r="J1963" s="16"/>
      <c r="K1963" s="16"/>
      <c r="L1963" s="17"/>
    </row>
    <row r="1964" spans="1:12" s="14" customFormat="1" ht="12.75">
      <c r="A1964" s="15"/>
      <c r="B1964" s="15"/>
      <c r="C1964" s="15"/>
      <c r="D1964" s="15"/>
      <c r="J1964" s="16"/>
      <c r="K1964" s="16"/>
      <c r="L1964" s="17"/>
    </row>
    <row r="1965" spans="1:12" s="14" customFormat="1" ht="12.75">
      <c r="A1965" s="15"/>
      <c r="B1965" s="15"/>
      <c r="C1965" s="15"/>
      <c r="D1965" s="15"/>
      <c r="J1965" s="16"/>
      <c r="K1965" s="16"/>
      <c r="L1965" s="17"/>
    </row>
    <row r="1966" spans="1:12" s="14" customFormat="1" ht="12.75">
      <c r="A1966" s="15"/>
      <c r="B1966" s="15"/>
      <c r="C1966" s="15"/>
      <c r="D1966" s="15"/>
      <c r="J1966" s="16"/>
      <c r="K1966" s="16"/>
      <c r="L1966" s="17"/>
    </row>
    <row r="1967" spans="1:12" s="14" customFormat="1" ht="12.75">
      <c r="A1967" s="15"/>
      <c r="B1967" s="15"/>
      <c r="C1967" s="15"/>
      <c r="D1967" s="15"/>
      <c r="J1967" s="16"/>
      <c r="K1967" s="16"/>
      <c r="L1967" s="17"/>
    </row>
    <row r="1968" spans="1:12" s="14" customFormat="1" ht="12.75">
      <c r="A1968" s="15"/>
      <c r="B1968" s="15"/>
      <c r="C1968" s="15"/>
      <c r="D1968" s="15"/>
      <c r="J1968" s="16"/>
      <c r="K1968" s="16"/>
      <c r="L1968" s="17"/>
    </row>
    <row r="1969" spans="1:12" s="14" customFormat="1" ht="12.75">
      <c r="A1969" s="15"/>
      <c r="B1969" s="15"/>
      <c r="C1969" s="15"/>
      <c r="D1969" s="15"/>
      <c r="J1969" s="16"/>
      <c r="K1969" s="16"/>
      <c r="L1969" s="17"/>
    </row>
    <row r="1970" spans="1:12" s="14" customFormat="1" ht="12.75">
      <c r="A1970" s="15"/>
      <c r="B1970" s="15"/>
      <c r="C1970" s="15"/>
      <c r="D1970" s="15"/>
      <c r="J1970" s="16"/>
      <c r="K1970" s="16"/>
      <c r="L1970" s="17"/>
    </row>
    <row r="1971" spans="1:12" s="14" customFormat="1" ht="12.75">
      <c r="A1971" s="15"/>
      <c r="B1971" s="15"/>
      <c r="C1971" s="15"/>
      <c r="D1971" s="15"/>
      <c r="J1971" s="16"/>
      <c r="K1971" s="16"/>
      <c r="L1971" s="17"/>
    </row>
    <row r="1972" spans="1:12" s="14" customFormat="1" ht="12.75">
      <c r="A1972" s="15"/>
      <c r="B1972" s="15"/>
      <c r="C1972" s="15"/>
      <c r="D1972" s="15"/>
      <c r="J1972" s="16"/>
      <c r="K1972" s="16"/>
      <c r="L1972" s="17"/>
    </row>
    <row r="1973" spans="1:12" s="14" customFormat="1" ht="12.75">
      <c r="A1973" s="15"/>
      <c r="B1973" s="15"/>
      <c r="C1973" s="15"/>
      <c r="D1973" s="15"/>
      <c r="J1973" s="16"/>
      <c r="K1973" s="16"/>
      <c r="L1973" s="17"/>
    </row>
    <row r="1974" spans="1:12" s="14" customFormat="1" ht="12.75">
      <c r="A1974" s="15"/>
      <c r="B1974" s="15"/>
      <c r="C1974" s="15"/>
      <c r="D1974" s="15"/>
      <c r="J1974" s="16"/>
      <c r="K1974" s="16"/>
      <c r="L1974" s="17"/>
    </row>
    <row r="1975" spans="1:12" s="14" customFormat="1" ht="12.75">
      <c r="A1975" s="15"/>
      <c r="B1975" s="15"/>
      <c r="C1975" s="15"/>
      <c r="D1975" s="15"/>
      <c r="J1975" s="16"/>
      <c r="K1975" s="16"/>
      <c r="L1975" s="17"/>
    </row>
    <row r="1976" spans="1:12" s="14" customFormat="1" ht="12.75">
      <c r="A1976" s="15"/>
      <c r="B1976" s="15"/>
      <c r="C1976" s="15"/>
      <c r="D1976" s="15"/>
      <c r="J1976" s="16"/>
      <c r="K1976" s="16"/>
      <c r="L1976" s="17"/>
    </row>
    <row r="1977" spans="1:12" s="14" customFormat="1" ht="12.75">
      <c r="A1977" s="15"/>
      <c r="B1977" s="15"/>
      <c r="C1977" s="15"/>
      <c r="D1977" s="15"/>
      <c r="J1977" s="16"/>
      <c r="K1977" s="16"/>
      <c r="L1977" s="17"/>
    </row>
    <row r="1978" spans="1:12" s="14" customFormat="1" ht="12.75">
      <c r="A1978" s="15"/>
      <c r="B1978" s="15"/>
      <c r="C1978" s="15"/>
      <c r="D1978" s="15"/>
      <c r="J1978" s="16"/>
      <c r="K1978" s="16"/>
      <c r="L1978" s="17"/>
    </row>
    <row r="1979" spans="1:12" s="14" customFormat="1" ht="12.75">
      <c r="A1979" s="15"/>
      <c r="B1979" s="15"/>
      <c r="C1979" s="15"/>
      <c r="D1979" s="15"/>
      <c r="J1979" s="16"/>
      <c r="K1979" s="16"/>
      <c r="L1979" s="17"/>
    </row>
    <row r="1980" spans="1:12" s="14" customFormat="1" ht="12.75">
      <c r="A1980" s="15"/>
      <c r="B1980" s="15"/>
      <c r="C1980" s="15"/>
      <c r="D1980" s="15"/>
      <c r="J1980" s="16"/>
      <c r="K1980" s="16"/>
      <c r="L1980" s="17"/>
    </row>
    <row r="1981" spans="1:12" s="14" customFormat="1" ht="12.75">
      <c r="A1981" s="15"/>
      <c r="B1981" s="15"/>
      <c r="C1981" s="15"/>
      <c r="D1981" s="15"/>
      <c r="J1981" s="16"/>
      <c r="K1981" s="16"/>
      <c r="L1981" s="17"/>
    </row>
    <row r="1982" spans="1:12" s="14" customFormat="1" ht="12.75">
      <c r="A1982" s="15"/>
      <c r="B1982" s="15"/>
      <c r="C1982" s="15"/>
      <c r="D1982" s="15"/>
      <c r="J1982" s="16"/>
      <c r="K1982" s="16"/>
      <c r="L1982" s="17"/>
    </row>
    <row r="1983" spans="1:12" s="14" customFormat="1" ht="12.75">
      <c r="A1983" s="15"/>
      <c r="B1983" s="15"/>
      <c r="C1983" s="15"/>
      <c r="D1983" s="15"/>
      <c r="J1983" s="16"/>
      <c r="K1983" s="16"/>
      <c r="L1983" s="17"/>
    </row>
    <row r="1984" spans="1:12" s="14" customFormat="1" ht="12.75">
      <c r="A1984" s="15"/>
      <c r="B1984" s="15"/>
      <c r="C1984" s="15"/>
      <c r="D1984" s="15"/>
      <c r="J1984" s="16"/>
      <c r="K1984" s="16"/>
      <c r="L1984" s="17"/>
    </row>
    <row r="1985" spans="1:12" s="14" customFormat="1" ht="12.75">
      <c r="A1985" s="15"/>
      <c r="B1985" s="15"/>
      <c r="C1985" s="15"/>
      <c r="D1985" s="15"/>
      <c r="J1985" s="16"/>
      <c r="K1985" s="16"/>
      <c r="L1985" s="17"/>
    </row>
    <row r="1986" spans="1:12" s="14" customFormat="1" ht="12.75">
      <c r="A1986" s="15"/>
      <c r="B1986" s="15"/>
      <c r="C1986" s="15"/>
      <c r="D1986" s="15"/>
      <c r="J1986" s="16"/>
      <c r="K1986" s="16"/>
      <c r="L1986" s="17"/>
    </row>
    <row r="1987" spans="1:12" s="14" customFormat="1" ht="12.75">
      <c r="A1987" s="15"/>
      <c r="B1987" s="15"/>
      <c r="C1987" s="15"/>
      <c r="D1987" s="15"/>
      <c r="J1987" s="16"/>
      <c r="K1987" s="16"/>
      <c r="L1987" s="17"/>
    </row>
    <row r="1988" spans="1:12" s="14" customFormat="1" ht="12.75">
      <c r="A1988" s="15"/>
      <c r="B1988" s="15"/>
      <c r="C1988" s="15"/>
      <c r="D1988" s="15"/>
      <c r="J1988" s="16"/>
      <c r="K1988" s="16"/>
      <c r="L1988" s="17"/>
    </row>
    <row r="1989" spans="1:12" s="14" customFormat="1" ht="12.75">
      <c r="A1989" s="15"/>
      <c r="B1989" s="15"/>
      <c r="C1989" s="15"/>
      <c r="D1989" s="15"/>
      <c r="J1989" s="16"/>
      <c r="K1989" s="16"/>
      <c r="L1989" s="17"/>
    </row>
    <row r="1990" spans="1:12" s="14" customFormat="1" ht="12.75">
      <c r="A1990" s="15"/>
      <c r="B1990" s="15"/>
      <c r="C1990" s="15"/>
      <c r="D1990" s="15"/>
      <c r="J1990" s="16"/>
      <c r="K1990" s="16"/>
      <c r="L1990" s="17"/>
    </row>
    <row r="1991" spans="1:12" s="14" customFormat="1" ht="12.75">
      <c r="A1991" s="15"/>
      <c r="B1991" s="15"/>
      <c r="C1991" s="15"/>
      <c r="D1991" s="15"/>
      <c r="J1991" s="16"/>
      <c r="K1991" s="16"/>
      <c r="L1991" s="17"/>
    </row>
    <row r="1992" spans="1:12" s="14" customFormat="1" ht="12.75">
      <c r="A1992" s="15"/>
      <c r="B1992" s="15"/>
      <c r="C1992" s="15"/>
      <c r="D1992" s="15"/>
      <c r="J1992" s="16"/>
      <c r="K1992" s="16"/>
      <c r="L1992" s="17"/>
    </row>
    <row r="1993" spans="1:12" s="14" customFormat="1" ht="12.75">
      <c r="A1993" s="15"/>
      <c r="B1993" s="15"/>
      <c r="C1993" s="15"/>
      <c r="D1993" s="15"/>
      <c r="J1993" s="16"/>
      <c r="K1993" s="16"/>
      <c r="L1993" s="17"/>
    </row>
    <row r="1994" spans="1:12" s="14" customFormat="1" ht="12.75">
      <c r="A1994" s="15"/>
      <c r="B1994" s="15"/>
      <c r="C1994" s="15"/>
      <c r="D1994" s="15"/>
      <c r="J1994" s="16"/>
      <c r="K1994" s="16"/>
      <c r="L1994" s="17"/>
    </row>
    <row r="1995" spans="1:12" s="14" customFormat="1" ht="12.75">
      <c r="A1995" s="15"/>
      <c r="B1995" s="15"/>
      <c r="C1995" s="15"/>
      <c r="D1995" s="15"/>
      <c r="J1995" s="16"/>
      <c r="K1995" s="16"/>
      <c r="L1995" s="17"/>
    </row>
    <row r="1996" spans="1:12" s="14" customFormat="1" ht="12.75">
      <c r="A1996" s="15"/>
      <c r="B1996" s="15"/>
      <c r="C1996" s="15"/>
      <c r="D1996" s="15"/>
      <c r="J1996" s="16"/>
      <c r="K1996" s="16"/>
      <c r="L1996" s="17"/>
    </row>
    <row r="1997" spans="1:12" s="14" customFormat="1" ht="12.75">
      <c r="A1997" s="15"/>
      <c r="B1997" s="15"/>
      <c r="C1997" s="15"/>
      <c r="D1997" s="15"/>
      <c r="J1997" s="16"/>
      <c r="K1997" s="16"/>
      <c r="L1997" s="17"/>
    </row>
    <row r="1998" spans="1:12" s="14" customFormat="1" ht="12.75">
      <c r="A1998" s="15"/>
      <c r="B1998" s="15"/>
      <c r="C1998" s="15"/>
      <c r="D1998" s="15"/>
      <c r="J1998" s="16"/>
      <c r="K1998" s="16"/>
      <c r="L1998" s="17"/>
    </row>
    <row r="1999" spans="1:12" s="14" customFormat="1" ht="12.75">
      <c r="A1999" s="15"/>
      <c r="B1999" s="15"/>
      <c r="C1999" s="15"/>
      <c r="D1999" s="15"/>
      <c r="J1999" s="16"/>
      <c r="K1999" s="16"/>
      <c r="L1999" s="17"/>
    </row>
    <row r="2000" spans="1:12" s="14" customFormat="1" ht="12.75">
      <c r="A2000" s="15"/>
      <c r="B2000" s="15"/>
      <c r="C2000" s="15"/>
      <c r="D2000" s="15"/>
      <c r="J2000" s="16"/>
      <c r="K2000" s="16"/>
      <c r="L2000" s="17"/>
    </row>
    <row r="2001" spans="1:12" s="14" customFormat="1" ht="12.75">
      <c r="A2001" s="15"/>
      <c r="B2001" s="15"/>
      <c r="C2001" s="15"/>
      <c r="D2001" s="15"/>
      <c r="J2001" s="16"/>
      <c r="K2001" s="16"/>
      <c r="L2001" s="17"/>
    </row>
    <row r="2002" spans="1:12" s="14" customFormat="1" ht="12.75">
      <c r="A2002" s="15"/>
      <c r="B2002" s="15"/>
      <c r="C2002" s="15"/>
      <c r="D2002" s="15"/>
      <c r="J2002" s="16"/>
      <c r="K2002" s="16"/>
      <c r="L2002" s="17"/>
    </row>
    <row r="2003" spans="1:12" s="14" customFormat="1" ht="12.75">
      <c r="A2003" s="15"/>
      <c r="B2003" s="15"/>
      <c r="C2003" s="15"/>
      <c r="D2003" s="15"/>
      <c r="J2003" s="16"/>
      <c r="K2003" s="16"/>
      <c r="L2003" s="17"/>
    </row>
    <row r="2004" spans="1:12" s="14" customFormat="1" ht="12.75">
      <c r="A2004" s="15"/>
      <c r="B2004" s="15"/>
      <c r="C2004" s="15"/>
      <c r="D2004" s="15"/>
      <c r="J2004" s="16"/>
      <c r="K2004" s="16"/>
      <c r="L2004" s="17"/>
    </row>
    <row r="2005" spans="1:12" s="14" customFormat="1" ht="12.75">
      <c r="A2005" s="15"/>
      <c r="B2005" s="15"/>
      <c r="C2005" s="15"/>
      <c r="D2005" s="15"/>
      <c r="J2005" s="16"/>
      <c r="K2005" s="16"/>
      <c r="L2005" s="17"/>
    </row>
    <row r="2006" spans="1:12" s="14" customFormat="1" ht="12.75">
      <c r="A2006" s="15"/>
      <c r="B2006" s="15"/>
      <c r="C2006" s="15"/>
      <c r="D2006" s="15"/>
      <c r="J2006" s="16"/>
      <c r="K2006" s="16"/>
      <c r="L2006" s="17"/>
    </row>
    <row r="2007" spans="1:12" s="14" customFormat="1" ht="12.75">
      <c r="A2007" s="15"/>
      <c r="B2007" s="15"/>
      <c r="C2007" s="15"/>
      <c r="D2007" s="15"/>
      <c r="J2007" s="16"/>
      <c r="K2007" s="16"/>
      <c r="L2007" s="17"/>
    </row>
    <row r="2008" spans="1:12" s="14" customFormat="1" ht="12.75">
      <c r="A2008" s="15"/>
      <c r="B2008" s="15"/>
      <c r="C2008" s="15"/>
      <c r="D2008" s="15"/>
      <c r="J2008" s="16"/>
      <c r="K2008" s="16"/>
      <c r="L2008" s="17"/>
    </row>
    <row r="2009" spans="1:12" s="14" customFormat="1" ht="12.75">
      <c r="A2009" s="15"/>
      <c r="B2009" s="15"/>
      <c r="C2009" s="15"/>
      <c r="D2009" s="15"/>
      <c r="J2009" s="16"/>
      <c r="K2009" s="16"/>
      <c r="L2009" s="17"/>
    </row>
    <row r="2010" spans="1:12" s="14" customFormat="1" ht="12.75">
      <c r="A2010" s="15"/>
      <c r="B2010" s="15"/>
      <c r="C2010" s="15"/>
      <c r="D2010" s="15"/>
      <c r="J2010" s="16"/>
      <c r="K2010" s="16"/>
      <c r="L2010" s="17"/>
    </row>
    <row r="2011" spans="1:12" s="14" customFormat="1" ht="12.75">
      <c r="A2011" s="15"/>
      <c r="B2011" s="15"/>
      <c r="C2011" s="15"/>
      <c r="D2011" s="15"/>
      <c r="J2011" s="16"/>
      <c r="K2011" s="16"/>
      <c r="L2011" s="17"/>
    </row>
    <row r="2012" spans="1:12" s="14" customFormat="1" ht="12.75">
      <c r="A2012" s="15"/>
      <c r="B2012" s="15"/>
      <c r="C2012" s="15"/>
      <c r="D2012" s="15"/>
      <c r="J2012" s="16"/>
      <c r="K2012" s="16"/>
      <c r="L2012" s="17"/>
    </row>
    <row r="2013" spans="1:12" s="14" customFormat="1" ht="12.75">
      <c r="A2013" s="15"/>
      <c r="B2013" s="15"/>
      <c r="C2013" s="15"/>
      <c r="D2013" s="15"/>
      <c r="J2013" s="16"/>
      <c r="K2013" s="16"/>
      <c r="L2013" s="17"/>
    </row>
    <row r="2014" spans="1:12" s="14" customFormat="1" ht="12.75">
      <c r="A2014" s="15"/>
      <c r="B2014" s="15"/>
      <c r="C2014" s="15"/>
      <c r="D2014" s="15"/>
      <c r="J2014" s="16"/>
      <c r="K2014" s="16"/>
      <c r="L2014" s="17"/>
    </row>
    <row r="2015" spans="1:12" s="14" customFormat="1" ht="12.75">
      <c r="A2015" s="15"/>
      <c r="B2015" s="15"/>
      <c r="C2015" s="15"/>
      <c r="D2015" s="15"/>
      <c r="J2015" s="16"/>
      <c r="K2015" s="16"/>
      <c r="L2015" s="17"/>
    </row>
    <row r="2016" spans="1:12" s="14" customFormat="1" ht="12.75">
      <c r="A2016" s="15"/>
      <c r="B2016" s="15"/>
      <c r="C2016" s="15"/>
      <c r="D2016" s="15"/>
      <c r="J2016" s="16"/>
      <c r="K2016" s="16"/>
      <c r="L2016" s="17"/>
    </row>
    <row r="2017" spans="1:12" s="14" customFormat="1" ht="12.75">
      <c r="A2017" s="15"/>
      <c r="B2017" s="15"/>
      <c r="C2017" s="15"/>
      <c r="D2017" s="15"/>
      <c r="J2017" s="16"/>
      <c r="K2017" s="16"/>
      <c r="L2017" s="17"/>
    </row>
    <row r="2018" spans="1:12" s="14" customFormat="1" ht="12.75">
      <c r="A2018" s="15"/>
      <c r="B2018" s="15"/>
      <c r="C2018" s="15"/>
      <c r="D2018" s="15"/>
      <c r="J2018" s="16"/>
      <c r="K2018" s="16"/>
      <c r="L2018" s="17"/>
    </row>
    <row r="2019" spans="1:12" s="14" customFormat="1" ht="12.75">
      <c r="A2019" s="15"/>
      <c r="B2019" s="15"/>
      <c r="C2019" s="15"/>
      <c r="D2019" s="15"/>
      <c r="J2019" s="16"/>
      <c r="K2019" s="16"/>
      <c r="L2019" s="17"/>
    </row>
    <row r="2020" spans="1:12" s="14" customFormat="1" ht="12.75">
      <c r="A2020" s="15"/>
      <c r="B2020" s="15"/>
      <c r="C2020" s="15"/>
      <c r="D2020" s="15"/>
      <c r="J2020" s="16"/>
      <c r="K2020" s="16"/>
      <c r="L2020" s="17"/>
    </row>
    <row r="2021" spans="1:12" s="14" customFormat="1" ht="12.75">
      <c r="A2021" s="15"/>
      <c r="B2021" s="15"/>
      <c r="C2021" s="15"/>
      <c r="D2021" s="15"/>
      <c r="J2021" s="16"/>
      <c r="K2021" s="16"/>
      <c r="L2021" s="17"/>
    </row>
    <row r="2022" spans="1:12" s="14" customFormat="1" ht="12.75">
      <c r="A2022" s="15"/>
      <c r="B2022" s="15"/>
      <c r="C2022" s="15"/>
      <c r="D2022" s="15"/>
      <c r="J2022" s="16"/>
      <c r="K2022" s="16"/>
      <c r="L2022" s="17"/>
    </row>
    <row r="2023" spans="1:12" s="14" customFormat="1" ht="12.75">
      <c r="A2023" s="15"/>
      <c r="B2023" s="15"/>
      <c r="C2023" s="15"/>
      <c r="D2023" s="15"/>
      <c r="J2023" s="16"/>
      <c r="K2023" s="16"/>
      <c r="L2023" s="17"/>
    </row>
    <row r="2024" spans="1:12" s="14" customFormat="1" ht="12.75">
      <c r="A2024" s="15"/>
      <c r="B2024" s="15"/>
      <c r="C2024" s="15"/>
      <c r="D2024" s="15"/>
      <c r="J2024" s="16"/>
      <c r="K2024" s="16"/>
      <c r="L2024" s="17"/>
    </row>
    <row r="2025" spans="1:12" s="14" customFormat="1" ht="12.75">
      <c r="A2025" s="15"/>
      <c r="B2025" s="15"/>
      <c r="C2025" s="15"/>
      <c r="D2025" s="15"/>
      <c r="J2025" s="16"/>
      <c r="K2025" s="16"/>
      <c r="L2025" s="17"/>
    </row>
    <row r="2026" spans="1:12" s="14" customFormat="1" ht="12.75">
      <c r="A2026" s="15"/>
      <c r="B2026" s="15"/>
      <c r="C2026" s="15"/>
      <c r="D2026" s="15"/>
      <c r="J2026" s="16"/>
      <c r="K2026" s="16"/>
      <c r="L2026" s="17"/>
    </row>
    <row r="2027" spans="1:12" s="14" customFormat="1" ht="12.75">
      <c r="A2027" s="15"/>
      <c r="B2027" s="15"/>
      <c r="C2027" s="15"/>
      <c r="D2027" s="15"/>
      <c r="J2027" s="16"/>
      <c r="K2027" s="16"/>
      <c r="L2027" s="17"/>
    </row>
    <row r="2028" spans="1:12" s="14" customFormat="1" ht="12.75">
      <c r="A2028" s="15"/>
      <c r="B2028" s="15"/>
      <c r="C2028" s="15"/>
      <c r="D2028" s="15"/>
      <c r="J2028" s="16"/>
      <c r="K2028" s="16"/>
      <c r="L2028" s="17"/>
    </row>
    <row r="2029" spans="1:12" s="14" customFormat="1" ht="12.75">
      <c r="A2029" s="15"/>
      <c r="B2029" s="15"/>
      <c r="C2029" s="15"/>
      <c r="D2029" s="15"/>
      <c r="J2029" s="16"/>
      <c r="K2029" s="16"/>
      <c r="L2029" s="17"/>
    </row>
    <row r="2030" spans="1:12" s="14" customFormat="1" ht="12.75">
      <c r="A2030" s="15"/>
      <c r="B2030" s="15"/>
      <c r="C2030" s="15"/>
      <c r="D2030" s="15"/>
      <c r="J2030" s="16"/>
      <c r="K2030" s="16"/>
      <c r="L2030" s="17"/>
    </row>
    <row r="2031" spans="1:12" s="14" customFormat="1" ht="12.75">
      <c r="A2031" s="15"/>
      <c r="B2031" s="15"/>
      <c r="C2031" s="15"/>
      <c r="D2031" s="15"/>
      <c r="J2031" s="16"/>
      <c r="K2031" s="16"/>
      <c r="L2031" s="17"/>
    </row>
    <row r="2032" spans="1:12" s="14" customFormat="1" ht="12.75">
      <c r="A2032" s="15"/>
      <c r="B2032" s="15"/>
      <c r="C2032" s="15"/>
      <c r="D2032" s="15"/>
      <c r="J2032" s="16"/>
      <c r="K2032" s="16"/>
      <c r="L2032" s="17"/>
    </row>
    <row r="2033" spans="1:12" s="14" customFormat="1" ht="12.75">
      <c r="A2033" s="15"/>
      <c r="B2033" s="15"/>
      <c r="C2033" s="15"/>
      <c r="D2033" s="15"/>
      <c r="J2033" s="16"/>
      <c r="K2033" s="16"/>
      <c r="L2033" s="17"/>
    </row>
    <row r="2034" spans="1:12" s="14" customFormat="1" ht="12.75">
      <c r="A2034" s="15"/>
      <c r="B2034" s="15"/>
      <c r="C2034" s="15"/>
      <c r="D2034" s="15"/>
      <c r="J2034" s="16"/>
      <c r="K2034" s="16"/>
      <c r="L2034" s="17"/>
    </row>
    <row r="2035" spans="1:12" s="14" customFormat="1" ht="12.75">
      <c r="A2035" s="15"/>
      <c r="B2035" s="15"/>
      <c r="C2035" s="15"/>
      <c r="D2035" s="15"/>
      <c r="J2035" s="16"/>
      <c r="K2035" s="16"/>
      <c r="L2035" s="17"/>
    </row>
    <row r="2036" spans="1:12" s="14" customFormat="1" ht="12.75">
      <c r="A2036" s="15"/>
      <c r="B2036" s="15"/>
      <c r="C2036" s="15"/>
      <c r="D2036" s="15"/>
      <c r="J2036" s="16"/>
      <c r="K2036" s="16"/>
      <c r="L2036" s="17"/>
    </row>
    <row r="2037" spans="1:12" s="14" customFormat="1" ht="12.75">
      <c r="A2037" s="15"/>
      <c r="B2037" s="15"/>
      <c r="C2037" s="15"/>
      <c r="D2037" s="15"/>
      <c r="J2037" s="16"/>
      <c r="K2037" s="16"/>
      <c r="L2037" s="17"/>
    </row>
    <row r="2038" spans="1:12" s="14" customFormat="1" ht="12.75">
      <c r="A2038" s="15"/>
      <c r="B2038" s="15"/>
      <c r="C2038" s="15"/>
      <c r="D2038" s="15"/>
      <c r="J2038" s="16"/>
      <c r="K2038" s="16"/>
      <c r="L2038" s="17"/>
    </row>
    <row r="2039" spans="1:12" s="14" customFormat="1" ht="12.75">
      <c r="A2039" s="15"/>
      <c r="B2039" s="15"/>
      <c r="C2039" s="15"/>
      <c r="D2039" s="15"/>
      <c r="J2039" s="16"/>
      <c r="K2039" s="16"/>
      <c r="L2039" s="17"/>
    </row>
    <row r="2040" spans="1:12" s="14" customFormat="1" ht="12.75">
      <c r="A2040" s="15"/>
      <c r="B2040" s="15"/>
      <c r="C2040" s="15"/>
      <c r="D2040" s="15"/>
      <c r="J2040" s="16"/>
      <c r="K2040" s="16"/>
      <c r="L2040" s="17"/>
    </row>
    <row r="2041" spans="1:12" s="14" customFormat="1" ht="12.75">
      <c r="A2041" s="15"/>
      <c r="B2041" s="15"/>
      <c r="C2041" s="15"/>
      <c r="D2041" s="15"/>
      <c r="J2041" s="16"/>
      <c r="K2041" s="16"/>
      <c r="L2041" s="17"/>
    </row>
    <row r="2042" spans="1:12" s="14" customFormat="1" ht="12.75">
      <c r="A2042" s="15"/>
      <c r="B2042" s="15"/>
      <c r="C2042" s="15"/>
      <c r="D2042" s="15"/>
      <c r="J2042" s="16"/>
      <c r="K2042" s="16"/>
      <c r="L2042" s="17"/>
    </row>
    <row r="2043" spans="1:12" s="14" customFormat="1" ht="12.75">
      <c r="A2043" s="15"/>
      <c r="B2043" s="15"/>
      <c r="C2043" s="15"/>
      <c r="D2043" s="15"/>
      <c r="J2043" s="16"/>
      <c r="K2043" s="16"/>
      <c r="L2043" s="17"/>
    </row>
    <row r="2044" spans="1:12" s="14" customFormat="1" ht="12.75">
      <c r="A2044" s="15"/>
      <c r="B2044" s="15"/>
      <c r="C2044" s="15"/>
      <c r="D2044" s="15"/>
      <c r="J2044" s="16"/>
      <c r="K2044" s="16"/>
      <c r="L2044" s="17"/>
    </row>
    <row r="2045" spans="1:12" s="14" customFormat="1" ht="12.75">
      <c r="A2045" s="15"/>
      <c r="B2045" s="15"/>
      <c r="C2045" s="15"/>
      <c r="D2045" s="15"/>
      <c r="J2045" s="16"/>
      <c r="K2045" s="16"/>
      <c r="L2045" s="17"/>
    </row>
    <row r="2046" spans="1:12" s="14" customFormat="1" ht="12.75">
      <c r="A2046" s="15"/>
      <c r="B2046" s="15"/>
      <c r="C2046" s="15"/>
      <c r="D2046" s="15"/>
      <c r="J2046" s="16"/>
      <c r="K2046" s="16"/>
      <c r="L2046" s="17"/>
    </row>
    <row r="2047" spans="1:12" s="14" customFormat="1" ht="12.75">
      <c r="A2047" s="15"/>
      <c r="B2047" s="15"/>
      <c r="C2047" s="15"/>
      <c r="D2047" s="15"/>
      <c r="J2047" s="16"/>
      <c r="K2047" s="16"/>
      <c r="L2047" s="17"/>
    </row>
    <row r="2048" spans="1:12" s="14" customFormat="1" ht="12.75">
      <c r="A2048" s="15"/>
      <c r="B2048" s="15"/>
      <c r="C2048" s="15"/>
      <c r="D2048" s="15"/>
      <c r="J2048" s="16"/>
      <c r="K2048" s="16"/>
      <c r="L2048" s="17"/>
    </row>
    <row r="2049" spans="1:12" s="14" customFormat="1" ht="12.75">
      <c r="A2049" s="15"/>
      <c r="B2049" s="15"/>
      <c r="C2049" s="15"/>
      <c r="D2049" s="15"/>
      <c r="J2049" s="16"/>
      <c r="K2049" s="16"/>
      <c r="L2049" s="17"/>
    </row>
    <row r="2050" spans="1:12" s="14" customFormat="1" ht="12.75">
      <c r="A2050" s="15"/>
      <c r="B2050" s="15"/>
      <c r="C2050" s="15"/>
      <c r="D2050" s="15"/>
      <c r="J2050" s="16"/>
      <c r="K2050" s="16"/>
      <c r="L2050" s="17"/>
    </row>
    <row r="2051" spans="1:12" s="14" customFormat="1" ht="12.75">
      <c r="A2051" s="15"/>
      <c r="B2051" s="15"/>
      <c r="C2051" s="15"/>
      <c r="D2051" s="15"/>
      <c r="J2051" s="16"/>
      <c r="K2051" s="16"/>
      <c r="L2051" s="17"/>
    </row>
    <row r="2052" spans="1:12" s="14" customFormat="1" ht="12.75">
      <c r="A2052" s="15"/>
      <c r="B2052" s="15"/>
      <c r="C2052" s="15"/>
      <c r="D2052" s="15"/>
      <c r="J2052" s="16"/>
      <c r="K2052" s="16"/>
      <c r="L2052" s="17"/>
    </row>
    <row r="2053" spans="1:12" s="14" customFormat="1" ht="12.75">
      <c r="A2053" s="15"/>
      <c r="B2053" s="15"/>
      <c r="C2053" s="15"/>
      <c r="D2053" s="15"/>
      <c r="J2053" s="16"/>
      <c r="K2053" s="16"/>
      <c r="L2053" s="17"/>
    </row>
    <row r="2054" spans="1:12" s="14" customFormat="1" ht="12.75">
      <c r="A2054" s="15"/>
      <c r="B2054" s="15"/>
      <c r="C2054" s="15"/>
      <c r="D2054" s="15"/>
      <c r="J2054" s="16"/>
      <c r="K2054" s="16"/>
      <c r="L2054" s="17"/>
    </row>
    <row r="2055" spans="1:12" s="14" customFormat="1" ht="12.75">
      <c r="A2055" s="15"/>
      <c r="B2055" s="15"/>
      <c r="C2055" s="15"/>
      <c r="D2055" s="15"/>
      <c r="J2055" s="16"/>
      <c r="K2055" s="16"/>
      <c r="L2055" s="17"/>
    </row>
    <row r="2056" spans="1:12" s="14" customFormat="1" ht="12.75">
      <c r="A2056" s="15"/>
      <c r="B2056" s="15"/>
      <c r="C2056" s="15"/>
      <c r="D2056" s="15"/>
      <c r="J2056" s="16"/>
      <c r="K2056" s="16"/>
      <c r="L2056" s="17"/>
    </row>
    <row r="2057" spans="1:12" s="14" customFormat="1" ht="12.75">
      <c r="A2057" s="15"/>
      <c r="B2057" s="15"/>
      <c r="C2057" s="15"/>
      <c r="D2057" s="15"/>
      <c r="J2057" s="16"/>
      <c r="K2057" s="16"/>
      <c r="L2057" s="17"/>
    </row>
    <row r="2058" spans="1:12" s="14" customFormat="1" ht="12.75">
      <c r="A2058" s="15"/>
      <c r="B2058" s="15"/>
      <c r="C2058" s="15"/>
      <c r="D2058" s="15"/>
      <c r="J2058" s="16"/>
      <c r="K2058" s="16"/>
      <c r="L2058" s="17"/>
    </row>
    <row r="2059" spans="1:12" s="14" customFormat="1" ht="12.75">
      <c r="A2059" s="15"/>
      <c r="B2059" s="15"/>
      <c r="C2059" s="15"/>
      <c r="D2059" s="15"/>
      <c r="J2059" s="16"/>
      <c r="K2059" s="16"/>
      <c r="L2059" s="17"/>
    </row>
    <row r="2060" spans="1:12" s="14" customFormat="1" ht="12.75">
      <c r="A2060" s="15"/>
      <c r="B2060" s="15"/>
      <c r="C2060" s="15"/>
      <c r="D2060" s="15"/>
      <c r="J2060" s="16"/>
      <c r="K2060" s="16"/>
      <c r="L2060" s="17"/>
    </row>
    <row r="2061" spans="1:12" s="14" customFormat="1" ht="12.75">
      <c r="A2061" s="15"/>
      <c r="B2061" s="15"/>
      <c r="C2061" s="15"/>
      <c r="D2061" s="15"/>
      <c r="J2061" s="16"/>
      <c r="K2061" s="16"/>
      <c r="L2061" s="17"/>
    </row>
    <row r="2062" spans="1:12" s="14" customFormat="1" ht="12.75">
      <c r="A2062" s="15"/>
      <c r="B2062" s="15"/>
      <c r="C2062" s="15"/>
      <c r="D2062" s="15"/>
      <c r="J2062" s="16"/>
      <c r="K2062" s="16"/>
      <c r="L2062" s="17"/>
    </row>
    <row r="2063" spans="1:12" s="14" customFormat="1" ht="12.75">
      <c r="A2063" s="15"/>
      <c r="B2063" s="15"/>
      <c r="C2063" s="15"/>
      <c r="D2063" s="15"/>
      <c r="J2063" s="16"/>
      <c r="K2063" s="16"/>
      <c r="L2063" s="17"/>
    </row>
    <row r="2064" spans="1:12" s="14" customFormat="1" ht="12.75">
      <c r="A2064" s="15"/>
      <c r="B2064" s="15"/>
      <c r="C2064" s="15"/>
      <c r="D2064" s="15"/>
      <c r="J2064" s="16"/>
      <c r="K2064" s="16"/>
      <c r="L2064" s="17"/>
    </row>
    <row r="2065" spans="1:12" s="14" customFormat="1" ht="12.75">
      <c r="A2065" s="15"/>
      <c r="B2065" s="15"/>
      <c r="C2065" s="15"/>
      <c r="D2065" s="15"/>
      <c r="J2065" s="16"/>
      <c r="K2065" s="16"/>
      <c r="L2065" s="17"/>
    </row>
    <row r="2066" spans="1:12" s="14" customFormat="1" ht="12.75">
      <c r="A2066" s="15"/>
      <c r="B2066" s="15"/>
      <c r="C2066" s="15"/>
      <c r="D2066" s="15"/>
      <c r="J2066" s="16"/>
      <c r="K2066" s="16"/>
      <c r="L2066" s="17"/>
    </row>
    <row r="2067" spans="1:12" s="14" customFormat="1" ht="12.75">
      <c r="A2067" s="15"/>
      <c r="B2067" s="15"/>
      <c r="C2067" s="15"/>
      <c r="D2067" s="15"/>
      <c r="J2067" s="16"/>
      <c r="K2067" s="16"/>
      <c r="L2067" s="17"/>
    </row>
    <row r="2068" spans="1:12" s="14" customFormat="1" ht="12.75">
      <c r="A2068" s="15"/>
      <c r="B2068" s="15"/>
      <c r="C2068" s="15"/>
      <c r="D2068" s="15"/>
      <c r="J2068" s="16"/>
      <c r="K2068" s="16"/>
      <c r="L2068" s="17"/>
    </row>
    <row r="2069" spans="1:12" s="14" customFormat="1" ht="12.75">
      <c r="A2069" s="15"/>
      <c r="B2069" s="15"/>
      <c r="C2069" s="15"/>
      <c r="D2069" s="15"/>
      <c r="J2069" s="16"/>
      <c r="K2069" s="16"/>
      <c r="L2069" s="17"/>
    </row>
    <row r="2070" spans="1:12" s="14" customFormat="1" ht="12.75">
      <c r="A2070" s="15"/>
      <c r="B2070" s="15"/>
      <c r="C2070" s="15"/>
      <c r="D2070" s="15"/>
      <c r="J2070" s="16"/>
      <c r="K2070" s="16"/>
      <c r="L2070" s="17"/>
    </row>
    <row r="2071" spans="1:12" s="14" customFormat="1" ht="12.75">
      <c r="A2071" s="15"/>
      <c r="B2071" s="15"/>
      <c r="C2071" s="15"/>
      <c r="D2071" s="15"/>
      <c r="J2071" s="16"/>
      <c r="K2071" s="16"/>
      <c r="L2071" s="17"/>
    </row>
    <row r="2072" spans="1:12" s="14" customFormat="1" ht="12.75">
      <c r="A2072" s="15"/>
      <c r="B2072" s="15"/>
      <c r="C2072" s="15"/>
      <c r="D2072" s="15"/>
      <c r="J2072" s="16"/>
      <c r="K2072" s="16"/>
      <c r="L2072" s="17"/>
    </row>
    <row r="2073" spans="1:12" s="14" customFormat="1" ht="12.75">
      <c r="A2073" s="15"/>
      <c r="B2073" s="15"/>
      <c r="C2073" s="15"/>
      <c r="D2073" s="15"/>
      <c r="J2073" s="16"/>
      <c r="K2073" s="16"/>
      <c r="L2073" s="17"/>
    </row>
    <row r="2074" spans="1:12" s="14" customFormat="1" ht="12.75">
      <c r="A2074" s="15"/>
      <c r="B2074" s="15"/>
      <c r="C2074" s="15"/>
      <c r="D2074" s="15"/>
      <c r="J2074" s="16"/>
      <c r="K2074" s="16"/>
      <c r="L2074" s="17"/>
    </row>
    <row r="2075" spans="1:12" s="14" customFormat="1" ht="12.75">
      <c r="A2075" s="15"/>
      <c r="B2075" s="15"/>
      <c r="C2075" s="15"/>
      <c r="D2075" s="15"/>
      <c r="J2075" s="16"/>
      <c r="K2075" s="16"/>
      <c r="L2075" s="17"/>
    </row>
    <row r="2076" spans="1:12" s="14" customFormat="1" ht="12.75">
      <c r="A2076" s="15"/>
      <c r="B2076" s="15"/>
      <c r="C2076" s="15"/>
      <c r="D2076" s="15"/>
      <c r="J2076" s="16"/>
      <c r="K2076" s="16"/>
      <c r="L2076" s="17"/>
    </row>
    <row r="2077" spans="1:12" s="14" customFormat="1" ht="12.75">
      <c r="A2077" s="15"/>
      <c r="B2077" s="15"/>
      <c r="C2077" s="15"/>
      <c r="D2077" s="15"/>
      <c r="J2077" s="16"/>
      <c r="K2077" s="16"/>
      <c r="L2077" s="17"/>
    </row>
    <row r="2078" spans="1:12" s="14" customFormat="1" ht="12.75">
      <c r="A2078" s="15"/>
      <c r="B2078" s="15"/>
      <c r="C2078" s="15"/>
      <c r="D2078" s="15"/>
      <c r="J2078" s="16"/>
      <c r="K2078" s="16"/>
      <c r="L2078" s="17"/>
    </row>
    <row r="2079" spans="1:12" s="14" customFormat="1" ht="12.75">
      <c r="A2079" s="15"/>
      <c r="B2079" s="15"/>
      <c r="C2079" s="15"/>
      <c r="D2079" s="15"/>
      <c r="J2079" s="16"/>
      <c r="K2079" s="16"/>
      <c r="L2079" s="17"/>
    </row>
    <row r="2080" spans="1:12" s="14" customFormat="1" ht="12.75">
      <c r="A2080" s="15"/>
      <c r="B2080" s="15"/>
      <c r="C2080" s="15"/>
      <c r="D2080" s="15"/>
      <c r="J2080" s="16"/>
      <c r="K2080" s="16"/>
      <c r="L2080" s="17"/>
    </row>
    <row r="2081" spans="1:12" s="14" customFormat="1" ht="12.75">
      <c r="A2081" s="15"/>
      <c r="B2081" s="15"/>
      <c r="C2081" s="15"/>
      <c r="D2081" s="15"/>
      <c r="J2081" s="16"/>
      <c r="K2081" s="16"/>
      <c r="L2081" s="17"/>
    </row>
    <row r="2082" spans="1:12" s="14" customFormat="1" ht="12.75">
      <c r="A2082" s="15"/>
      <c r="B2082" s="15"/>
      <c r="C2082" s="15"/>
      <c r="D2082" s="15"/>
      <c r="J2082" s="16"/>
      <c r="K2082" s="16"/>
      <c r="L2082" s="17"/>
    </row>
    <row r="2083" spans="1:12" s="14" customFormat="1" ht="12.75">
      <c r="A2083" s="15"/>
      <c r="B2083" s="15"/>
      <c r="C2083" s="15"/>
      <c r="D2083" s="15"/>
      <c r="J2083" s="16"/>
      <c r="K2083" s="16"/>
      <c r="L2083" s="17"/>
    </row>
    <row r="2084" spans="1:12" s="14" customFormat="1" ht="12.75">
      <c r="A2084" s="15"/>
      <c r="B2084" s="15"/>
      <c r="C2084" s="15"/>
      <c r="D2084" s="15"/>
      <c r="J2084" s="16"/>
      <c r="K2084" s="16"/>
      <c r="L2084" s="17"/>
    </row>
    <row r="2085" spans="1:12" s="14" customFormat="1" ht="12.75">
      <c r="A2085" s="15"/>
      <c r="B2085" s="15"/>
      <c r="C2085" s="15"/>
      <c r="D2085" s="15"/>
      <c r="J2085" s="16"/>
      <c r="K2085" s="16"/>
      <c r="L2085" s="17"/>
    </row>
    <row r="2086" spans="1:12" s="14" customFormat="1" ht="12.75">
      <c r="A2086" s="15"/>
      <c r="B2086" s="15"/>
      <c r="C2086" s="15"/>
      <c r="D2086" s="15"/>
      <c r="J2086" s="16"/>
      <c r="K2086" s="16"/>
      <c r="L2086" s="17"/>
    </row>
    <row r="2087" spans="1:12" s="14" customFormat="1" ht="12.75">
      <c r="A2087" s="15"/>
      <c r="B2087" s="15"/>
      <c r="C2087" s="15"/>
      <c r="D2087" s="15"/>
      <c r="J2087" s="16"/>
      <c r="K2087" s="16"/>
      <c r="L2087" s="17"/>
    </row>
    <row r="2088" spans="1:12" s="14" customFormat="1" ht="12.75">
      <c r="A2088" s="15"/>
      <c r="B2088" s="15"/>
      <c r="C2088" s="15"/>
      <c r="D2088" s="15"/>
      <c r="J2088" s="16"/>
      <c r="K2088" s="16"/>
      <c r="L2088" s="17"/>
    </row>
    <row r="2089" spans="1:12" s="14" customFormat="1" ht="12.75">
      <c r="A2089" s="15"/>
      <c r="B2089" s="15"/>
      <c r="C2089" s="15"/>
      <c r="D2089" s="15"/>
      <c r="J2089" s="16"/>
      <c r="K2089" s="16"/>
      <c r="L2089" s="17"/>
    </row>
    <row r="2090" spans="1:12" s="14" customFormat="1" ht="12.75">
      <c r="A2090" s="15"/>
      <c r="B2090" s="15"/>
      <c r="C2090" s="15"/>
      <c r="D2090" s="15"/>
      <c r="J2090" s="16"/>
      <c r="K2090" s="16"/>
      <c r="L2090" s="17"/>
    </row>
    <row r="2091" spans="1:12" s="14" customFormat="1" ht="12.75">
      <c r="A2091" s="15"/>
      <c r="B2091" s="15"/>
      <c r="C2091" s="15"/>
      <c r="D2091" s="15"/>
      <c r="J2091" s="16"/>
      <c r="K2091" s="16"/>
      <c r="L2091" s="17"/>
    </row>
    <row r="2092" spans="1:12" s="14" customFormat="1" ht="12.75">
      <c r="A2092" s="15"/>
      <c r="B2092" s="15"/>
      <c r="C2092" s="15"/>
      <c r="D2092" s="15"/>
      <c r="J2092" s="16"/>
      <c r="K2092" s="16"/>
      <c r="L2092" s="17"/>
    </row>
    <row r="2093" spans="1:12" ht="12.75">
      <c r="A2093" s="15"/>
      <c r="B2093" s="15"/>
      <c r="C2093" s="15"/>
      <c r="D2093" s="15"/>
      <c r="E2093" s="14"/>
      <c r="F2093" s="14"/>
      <c r="G2093" s="14"/>
      <c r="H2093" s="14"/>
      <c r="I2093" s="14"/>
      <c r="J2093" s="16"/>
      <c r="K2093" s="16"/>
      <c r="L2093" s="17"/>
    </row>
    <row r="2094" spans="4:11" ht="12.75">
      <c r="D2094" s="15"/>
      <c r="E2094" s="14"/>
      <c r="F2094" s="14"/>
      <c r="G2094" s="14"/>
      <c r="H2094" s="14"/>
      <c r="I2094" s="14"/>
      <c r="J2094" s="16"/>
      <c r="K2094" s="16"/>
    </row>
    <row r="2095" spans="4:11" ht="12.75">
      <c r="D2095" s="15"/>
      <c r="E2095" s="14"/>
      <c r="F2095" s="14"/>
      <c r="G2095" s="14"/>
      <c r="H2095" s="14"/>
      <c r="I2095" s="14"/>
      <c r="J2095" s="16"/>
      <c r="K2095" s="16"/>
    </row>
    <row r="2096" spans="4:11" ht="12.75">
      <c r="D2096" s="15"/>
      <c r="E2096" s="14"/>
      <c r="F2096" s="14"/>
      <c r="G2096" s="14"/>
      <c r="H2096" s="14"/>
      <c r="I2096" s="14"/>
      <c r="J2096" s="16"/>
      <c r="K2096" s="16"/>
    </row>
    <row r="2097" spans="4:11" ht="12.75">
      <c r="D2097" s="15"/>
      <c r="E2097" s="14"/>
      <c r="F2097" s="14"/>
      <c r="G2097" s="14"/>
      <c r="H2097" s="14"/>
      <c r="I2097" s="14"/>
      <c r="J2097" s="16"/>
      <c r="K2097" s="16"/>
    </row>
    <row r="2098" spans="5:10" ht="12.75">
      <c r="E2098" s="14"/>
      <c r="F2098" s="14"/>
      <c r="G2098" s="14"/>
      <c r="H2098" s="14"/>
      <c r="I2098" s="14"/>
      <c r="J2098" s="16"/>
    </row>
  </sheetData>
  <sheetProtection/>
  <autoFilter ref="A5:L50"/>
  <mergeCells count="3">
    <mergeCell ref="A3:L3"/>
    <mergeCell ref="A1:L1"/>
    <mergeCell ref="A2:L2"/>
  </mergeCells>
  <printOptions/>
  <pageMargins left="0.2755905511811024" right="0.1968503937007874" top="0.1968503937007874" bottom="0.15748031496062992" header="0.1968503937007874" footer="0.15748031496062992"/>
  <pageSetup fitToHeight="2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20"/>
  <sheetViews>
    <sheetView view="pageBreakPreview" zoomScaleSheetLayoutView="100" zoomScalePageLayoutView="0" workbookViewId="0" topLeftCell="A1">
      <selection activeCell="AA10" sqref="AA10:AA16"/>
    </sheetView>
  </sheetViews>
  <sheetFormatPr defaultColWidth="9.140625" defaultRowHeight="12.75"/>
  <cols>
    <col min="1" max="1" width="5.140625" style="0" customWidth="1"/>
    <col min="2" max="2" width="5.8515625" style="0" hidden="1" customWidth="1"/>
    <col min="3" max="3" width="5.71093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4.140625" style="0" customWidth="1"/>
    <col min="8" max="8" width="8.7109375" style="0" customWidth="1"/>
    <col min="9" max="9" width="19.00390625" style="0" customWidth="1"/>
    <col min="10" max="10" width="12.7109375" style="0" hidden="1" customWidth="1"/>
    <col min="11" max="11" width="26.00390625" style="0" customWidth="1"/>
    <col min="12" max="12" width="6.28125" style="0" customWidth="1"/>
    <col min="13" max="13" width="10.421875" style="0" customWidth="1"/>
    <col min="14" max="14" width="3.8515625" style="0" customWidth="1"/>
    <col min="15" max="15" width="5.00390625" style="0" customWidth="1"/>
    <col min="16" max="16" width="6.00390625" style="0" customWidth="1"/>
    <col min="17" max="18" width="5.00390625" style="0" customWidth="1"/>
    <col min="19" max="19" width="6.28125" style="0" customWidth="1"/>
    <col min="20" max="20" width="9.8515625" style="0" customWidth="1"/>
    <col min="21" max="21" width="3.7109375" style="0" customWidth="1"/>
    <col min="22" max="23" width="4.8515625" style="0" customWidth="1"/>
    <col min="24" max="24" width="6.28125" style="0" hidden="1" customWidth="1"/>
    <col min="25" max="25" width="6.7109375" style="0" hidden="1" customWidth="1"/>
    <col min="26" max="26" width="9.7109375" style="0" customWidth="1"/>
    <col min="27" max="27" width="6.8515625" style="0" customWidth="1"/>
  </cols>
  <sheetData>
    <row r="1" spans="1:27" ht="86.25" customHeight="1">
      <c r="A1" s="176" t="s">
        <v>341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15.7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ht="15.7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ht="21" customHeight="1">
      <c r="A4" s="177" t="s">
        <v>299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27" ht="18.75" customHeight="1">
      <c r="A5" s="163" t="s">
        <v>328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1:27" ht="15" customHeight="1">
      <c r="A6" s="40" t="s">
        <v>160</v>
      </c>
      <c r="E6" s="49"/>
      <c r="AA6" s="41" t="s">
        <v>173</v>
      </c>
    </row>
    <row r="7" spans="1:27" ht="19.5" customHeight="1">
      <c r="A7" s="156" t="s">
        <v>34</v>
      </c>
      <c r="B7" s="155" t="s">
        <v>2</v>
      </c>
      <c r="C7" s="178" t="s">
        <v>16</v>
      </c>
      <c r="D7" s="157" t="s">
        <v>18</v>
      </c>
      <c r="E7" s="157" t="s">
        <v>3</v>
      </c>
      <c r="F7" s="156" t="s">
        <v>17</v>
      </c>
      <c r="G7" s="157" t="s">
        <v>19</v>
      </c>
      <c r="H7" s="157" t="s">
        <v>3</v>
      </c>
      <c r="I7" s="157" t="s">
        <v>5</v>
      </c>
      <c r="J7" s="50"/>
      <c r="K7" s="157" t="s">
        <v>7</v>
      </c>
      <c r="L7" s="153" t="s">
        <v>116</v>
      </c>
      <c r="M7" s="153"/>
      <c r="N7" s="153"/>
      <c r="O7" s="169" t="s">
        <v>117</v>
      </c>
      <c r="P7" s="170"/>
      <c r="Q7" s="170"/>
      <c r="R7" s="170"/>
      <c r="S7" s="170"/>
      <c r="T7" s="170"/>
      <c r="U7" s="171"/>
      <c r="V7" s="155" t="s">
        <v>39</v>
      </c>
      <c r="W7" s="173" t="s">
        <v>40</v>
      </c>
      <c r="X7" s="156"/>
      <c r="Y7" s="155" t="s">
        <v>118</v>
      </c>
      <c r="Z7" s="154" t="s">
        <v>43</v>
      </c>
      <c r="AA7" s="154" t="s">
        <v>44</v>
      </c>
    </row>
    <row r="8" spans="1:27" ht="19.5" customHeight="1">
      <c r="A8" s="156"/>
      <c r="B8" s="155"/>
      <c r="C8" s="174"/>
      <c r="D8" s="157"/>
      <c r="E8" s="157"/>
      <c r="F8" s="156"/>
      <c r="G8" s="157"/>
      <c r="H8" s="157"/>
      <c r="I8" s="157"/>
      <c r="J8" s="50"/>
      <c r="K8" s="157"/>
      <c r="L8" s="153" t="s">
        <v>119</v>
      </c>
      <c r="M8" s="153"/>
      <c r="N8" s="153"/>
      <c r="O8" s="169" t="s">
        <v>120</v>
      </c>
      <c r="P8" s="170"/>
      <c r="Q8" s="170"/>
      <c r="R8" s="170"/>
      <c r="S8" s="170"/>
      <c r="T8" s="170"/>
      <c r="U8" s="171"/>
      <c r="V8" s="172"/>
      <c r="W8" s="174"/>
      <c r="X8" s="156"/>
      <c r="Y8" s="155"/>
      <c r="Z8" s="154"/>
      <c r="AA8" s="154"/>
    </row>
    <row r="9" spans="1:27" ht="79.5" customHeight="1">
      <c r="A9" s="156"/>
      <c r="B9" s="155"/>
      <c r="C9" s="179"/>
      <c r="D9" s="157"/>
      <c r="E9" s="157"/>
      <c r="F9" s="156"/>
      <c r="G9" s="157"/>
      <c r="H9" s="157"/>
      <c r="I9" s="157"/>
      <c r="J9" s="50"/>
      <c r="K9" s="157"/>
      <c r="L9" s="51" t="s">
        <v>45</v>
      </c>
      <c r="M9" s="52" t="s">
        <v>46</v>
      </c>
      <c r="N9" s="51" t="s">
        <v>34</v>
      </c>
      <c r="O9" s="53" t="s">
        <v>121</v>
      </c>
      <c r="P9" s="53" t="s">
        <v>122</v>
      </c>
      <c r="Q9" s="53" t="s">
        <v>123</v>
      </c>
      <c r="R9" s="53" t="s">
        <v>124</v>
      </c>
      <c r="S9" s="52" t="s">
        <v>45</v>
      </c>
      <c r="T9" s="51" t="s">
        <v>46</v>
      </c>
      <c r="U9" s="51" t="s">
        <v>34</v>
      </c>
      <c r="V9" s="155"/>
      <c r="W9" s="175"/>
      <c r="X9" s="156"/>
      <c r="Y9" s="155"/>
      <c r="Z9" s="154"/>
      <c r="AA9" s="154"/>
    </row>
    <row r="10" spans="1:27" ht="45" customHeight="1">
      <c r="A10" s="54">
        <v>1</v>
      </c>
      <c r="B10" s="21"/>
      <c r="C10" s="116"/>
      <c r="D10" s="104" t="s">
        <v>245</v>
      </c>
      <c r="E10" s="133" t="s">
        <v>246</v>
      </c>
      <c r="F10" s="97">
        <v>3</v>
      </c>
      <c r="G10" s="134" t="s">
        <v>247</v>
      </c>
      <c r="H10" s="126" t="s">
        <v>248</v>
      </c>
      <c r="I10" s="135" t="s">
        <v>249</v>
      </c>
      <c r="J10" s="136" t="s">
        <v>250</v>
      </c>
      <c r="K10" s="137" t="s">
        <v>251</v>
      </c>
      <c r="L10" s="56">
        <v>143</v>
      </c>
      <c r="M10" s="57">
        <f aca="true" t="shared" si="0" ref="M10:M16">L10/2</f>
        <v>71.5</v>
      </c>
      <c r="N10" s="58">
        <f aca="true" t="shared" si="1" ref="N10:N16">RANK(M10,M$10:M$16,0)</f>
        <v>1</v>
      </c>
      <c r="O10" s="59">
        <v>6.7</v>
      </c>
      <c r="P10" s="59">
        <v>6.9</v>
      </c>
      <c r="Q10" s="59">
        <v>7</v>
      </c>
      <c r="R10" s="59">
        <v>6.9</v>
      </c>
      <c r="S10" s="56">
        <f aca="true" t="shared" si="2" ref="S10:S16">O10+P10+Q10+R10</f>
        <v>27.5</v>
      </c>
      <c r="T10" s="57">
        <f aca="true" t="shared" si="3" ref="T10:T16">S10/0.4</f>
        <v>68.75</v>
      </c>
      <c r="U10" s="58">
        <f aca="true" t="shared" si="4" ref="U10:U16">RANK(T10,T$10:T$16,0)</f>
        <v>1</v>
      </c>
      <c r="V10" s="58"/>
      <c r="W10" s="60"/>
      <c r="X10" s="60"/>
      <c r="Y10" s="60"/>
      <c r="Z10" s="57">
        <f aca="true" t="shared" si="5" ref="Z10:Z16">(M10+T10)/2-IF($V10=1,0.5,IF($V10=2,1.5,0))</f>
        <v>70.125</v>
      </c>
      <c r="AA10" s="48" t="s">
        <v>35</v>
      </c>
    </row>
    <row r="11" spans="1:27" ht="45" customHeight="1">
      <c r="A11" s="54">
        <v>2</v>
      </c>
      <c r="B11" s="55"/>
      <c r="C11" s="116"/>
      <c r="D11" s="112" t="s">
        <v>267</v>
      </c>
      <c r="E11" s="115" t="s">
        <v>268</v>
      </c>
      <c r="F11" s="113" t="s">
        <v>54</v>
      </c>
      <c r="G11" s="114" t="s">
        <v>240</v>
      </c>
      <c r="H11" s="115" t="s">
        <v>241</v>
      </c>
      <c r="I11" s="113" t="s">
        <v>242</v>
      </c>
      <c r="J11" s="113" t="s">
        <v>56</v>
      </c>
      <c r="K11" s="119" t="s">
        <v>269</v>
      </c>
      <c r="L11" s="56">
        <v>138</v>
      </c>
      <c r="M11" s="57">
        <f t="shared" si="0"/>
        <v>69</v>
      </c>
      <c r="N11" s="58">
        <f t="shared" si="1"/>
        <v>2</v>
      </c>
      <c r="O11" s="59">
        <v>6.8</v>
      </c>
      <c r="P11" s="59">
        <v>6.9</v>
      </c>
      <c r="Q11" s="59">
        <v>6.8</v>
      </c>
      <c r="R11" s="59">
        <v>7</v>
      </c>
      <c r="S11" s="56">
        <f t="shared" si="2"/>
        <v>27.5</v>
      </c>
      <c r="T11" s="57">
        <f t="shared" si="3"/>
        <v>68.75</v>
      </c>
      <c r="U11" s="58">
        <f t="shared" si="4"/>
        <v>1</v>
      </c>
      <c r="V11" s="58"/>
      <c r="W11" s="60"/>
      <c r="X11" s="60"/>
      <c r="Y11" s="60"/>
      <c r="Z11" s="57">
        <f t="shared" si="5"/>
        <v>68.875</v>
      </c>
      <c r="AA11" s="48" t="s">
        <v>35</v>
      </c>
    </row>
    <row r="12" spans="1:27" ht="45" customHeight="1">
      <c r="A12" s="54">
        <v>3</v>
      </c>
      <c r="B12" s="55"/>
      <c r="C12" s="116"/>
      <c r="D12" s="124" t="s">
        <v>215</v>
      </c>
      <c r="E12" s="115" t="s">
        <v>216</v>
      </c>
      <c r="F12" s="113" t="s">
        <v>54</v>
      </c>
      <c r="G12" s="114" t="s">
        <v>217</v>
      </c>
      <c r="H12" s="115" t="s">
        <v>218</v>
      </c>
      <c r="I12" s="113" t="s">
        <v>219</v>
      </c>
      <c r="J12" s="113" t="s">
        <v>220</v>
      </c>
      <c r="K12" s="39" t="s">
        <v>221</v>
      </c>
      <c r="L12" s="56">
        <v>137</v>
      </c>
      <c r="M12" s="57">
        <f t="shared" si="0"/>
        <v>68.5</v>
      </c>
      <c r="N12" s="58">
        <f t="shared" si="1"/>
        <v>3</v>
      </c>
      <c r="O12" s="59">
        <v>6.4</v>
      </c>
      <c r="P12" s="59">
        <v>6.5</v>
      </c>
      <c r="Q12" s="59">
        <v>6.7</v>
      </c>
      <c r="R12" s="59">
        <v>6.5</v>
      </c>
      <c r="S12" s="56">
        <f t="shared" si="2"/>
        <v>26.1</v>
      </c>
      <c r="T12" s="57">
        <f t="shared" si="3"/>
        <v>65.25</v>
      </c>
      <c r="U12" s="58">
        <f t="shared" si="4"/>
        <v>4</v>
      </c>
      <c r="V12" s="58"/>
      <c r="W12" s="60"/>
      <c r="X12" s="60"/>
      <c r="Y12" s="60"/>
      <c r="Z12" s="57">
        <f t="shared" si="5"/>
        <v>66.875</v>
      </c>
      <c r="AA12" s="48" t="s">
        <v>35</v>
      </c>
    </row>
    <row r="13" spans="1:27" ht="45" customHeight="1">
      <c r="A13" s="54">
        <v>4</v>
      </c>
      <c r="B13" s="55"/>
      <c r="C13" s="116"/>
      <c r="D13" s="128" t="s">
        <v>238</v>
      </c>
      <c r="E13" s="129" t="s">
        <v>239</v>
      </c>
      <c r="F13" s="130" t="s">
        <v>54</v>
      </c>
      <c r="G13" s="114" t="s">
        <v>240</v>
      </c>
      <c r="H13" s="115" t="s">
        <v>241</v>
      </c>
      <c r="I13" s="113" t="s">
        <v>335</v>
      </c>
      <c r="J13" s="131" t="s">
        <v>243</v>
      </c>
      <c r="K13" s="132" t="s">
        <v>244</v>
      </c>
      <c r="L13" s="56">
        <v>135.5</v>
      </c>
      <c r="M13" s="57">
        <f t="shared" si="0"/>
        <v>67.75</v>
      </c>
      <c r="N13" s="58">
        <f t="shared" si="1"/>
        <v>4</v>
      </c>
      <c r="O13" s="59">
        <v>6.3</v>
      </c>
      <c r="P13" s="59">
        <v>6.4</v>
      </c>
      <c r="Q13" s="59">
        <v>6.5</v>
      </c>
      <c r="R13" s="59">
        <v>6.5</v>
      </c>
      <c r="S13" s="56">
        <f t="shared" si="2"/>
        <v>25.7</v>
      </c>
      <c r="T13" s="57">
        <f t="shared" si="3"/>
        <v>64.25</v>
      </c>
      <c r="U13" s="58">
        <f t="shared" si="4"/>
        <v>5</v>
      </c>
      <c r="V13" s="58"/>
      <c r="W13" s="60"/>
      <c r="X13" s="60"/>
      <c r="Y13" s="60"/>
      <c r="Z13" s="57">
        <f t="shared" si="5"/>
        <v>66</v>
      </c>
      <c r="AA13" s="48" t="s">
        <v>35</v>
      </c>
    </row>
    <row r="14" spans="1:27" ht="45" customHeight="1">
      <c r="A14" s="54">
        <v>5</v>
      </c>
      <c r="B14" s="21"/>
      <c r="C14" s="143"/>
      <c r="D14" s="138" t="s">
        <v>252</v>
      </c>
      <c r="E14" s="139" t="s">
        <v>253</v>
      </c>
      <c r="F14" s="130" t="s">
        <v>54</v>
      </c>
      <c r="G14" s="140" t="s">
        <v>254</v>
      </c>
      <c r="H14" s="141" t="s">
        <v>255</v>
      </c>
      <c r="I14" s="142" t="s">
        <v>256</v>
      </c>
      <c r="J14" s="131" t="s">
        <v>243</v>
      </c>
      <c r="K14" s="132" t="s">
        <v>244</v>
      </c>
      <c r="L14" s="56">
        <v>132</v>
      </c>
      <c r="M14" s="57">
        <f t="shared" si="0"/>
        <v>66</v>
      </c>
      <c r="N14" s="58">
        <f t="shared" si="1"/>
        <v>6</v>
      </c>
      <c r="O14" s="59">
        <v>6.2</v>
      </c>
      <c r="P14" s="59">
        <v>6.4</v>
      </c>
      <c r="Q14" s="59">
        <v>6.4</v>
      </c>
      <c r="R14" s="59">
        <v>6.6</v>
      </c>
      <c r="S14" s="56">
        <f t="shared" si="2"/>
        <v>25.6</v>
      </c>
      <c r="T14" s="57">
        <f t="shared" si="3"/>
        <v>64</v>
      </c>
      <c r="U14" s="58">
        <f t="shared" si="4"/>
        <v>6</v>
      </c>
      <c r="V14" s="58"/>
      <c r="W14" s="60"/>
      <c r="X14" s="60"/>
      <c r="Y14" s="60"/>
      <c r="Z14" s="57">
        <f t="shared" si="5"/>
        <v>65</v>
      </c>
      <c r="AA14" s="48" t="s">
        <v>35</v>
      </c>
    </row>
    <row r="15" spans="1:27" ht="45" customHeight="1">
      <c r="A15" s="54">
        <v>6</v>
      </c>
      <c r="B15" s="21"/>
      <c r="C15" s="116"/>
      <c r="D15" s="112" t="s">
        <v>333</v>
      </c>
      <c r="E15" s="115"/>
      <c r="F15" s="113" t="s">
        <v>54</v>
      </c>
      <c r="G15" s="114" t="s">
        <v>263</v>
      </c>
      <c r="H15" s="115" t="s">
        <v>264</v>
      </c>
      <c r="I15" s="113" t="s">
        <v>265</v>
      </c>
      <c r="J15" s="113" t="s">
        <v>266</v>
      </c>
      <c r="K15" s="39" t="s">
        <v>63</v>
      </c>
      <c r="L15" s="56">
        <v>134</v>
      </c>
      <c r="M15" s="57">
        <f t="shared" si="0"/>
        <v>67</v>
      </c>
      <c r="N15" s="58">
        <f t="shared" si="1"/>
        <v>5</v>
      </c>
      <c r="O15" s="59">
        <v>6.5</v>
      </c>
      <c r="P15" s="59">
        <v>6.5</v>
      </c>
      <c r="Q15" s="59">
        <v>6.7</v>
      </c>
      <c r="R15" s="59">
        <v>6.6</v>
      </c>
      <c r="S15" s="56">
        <f t="shared" si="2"/>
        <v>26.299999999999997</v>
      </c>
      <c r="T15" s="57">
        <f t="shared" si="3"/>
        <v>65.74999999999999</v>
      </c>
      <c r="U15" s="58">
        <f t="shared" si="4"/>
        <v>3</v>
      </c>
      <c r="V15" s="58">
        <v>2</v>
      </c>
      <c r="W15" s="60"/>
      <c r="X15" s="60"/>
      <c r="Y15" s="60"/>
      <c r="Z15" s="57">
        <f t="shared" si="5"/>
        <v>64.875</v>
      </c>
      <c r="AA15" s="48" t="s">
        <v>35</v>
      </c>
    </row>
    <row r="16" spans="1:27" ht="45" customHeight="1">
      <c r="A16" s="54">
        <v>7</v>
      </c>
      <c r="B16" s="55"/>
      <c r="C16" s="116"/>
      <c r="D16" s="125" t="s">
        <v>257</v>
      </c>
      <c r="E16" s="126" t="s">
        <v>258</v>
      </c>
      <c r="F16" s="123" t="s">
        <v>54</v>
      </c>
      <c r="G16" s="127" t="s">
        <v>259</v>
      </c>
      <c r="H16" s="126" t="s">
        <v>260</v>
      </c>
      <c r="I16" s="123" t="s">
        <v>261</v>
      </c>
      <c r="J16" s="123" t="s">
        <v>261</v>
      </c>
      <c r="K16" s="118" t="s">
        <v>262</v>
      </c>
      <c r="L16" s="56">
        <v>129.5</v>
      </c>
      <c r="M16" s="57">
        <f t="shared" si="0"/>
        <v>64.75</v>
      </c>
      <c r="N16" s="58">
        <f t="shared" si="1"/>
        <v>7</v>
      </c>
      <c r="O16" s="59">
        <v>6.1</v>
      </c>
      <c r="P16" s="59">
        <v>6.3</v>
      </c>
      <c r="Q16" s="59">
        <v>6.4</v>
      </c>
      <c r="R16" s="59">
        <v>6.3</v>
      </c>
      <c r="S16" s="56">
        <f t="shared" si="2"/>
        <v>25.099999999999998</v>
      </c>
      <c r="T16" s="57">
        <f t="shared" si="3"/>
        <v>62.74999999999999</v>
      </c>
      <c r="U16" s="58">
        <f t="shared" si="4"/>
        <v>7</v>
      </c>
      <c r="V16" s="58"/>
      <c r="W16" s="60"/>
      <c r="X16" s="60"/>
      <c r="Y16" s="60"/>
      <c r="Z16" s="57">
        <f t="shared" si="5"/>
        <v>63.75</v>
      </c>
      <c r="AA16" s="48" t="s">
        <v>35</v>
      </c>
    </row>
    <row r="17" spans="1:27" ht="10.5" customHeight="1">
      <c r="A17" s="61"/>
      <c r="B17" s="62"/>
      <c r="C17" s="63"/>
      <c r="D17" s="64"/>
      <c r="E17" s="65"/>
      <c r="F17" s="66"/>
      <c r="G17" s="67"/>
      <c r="H17" s="65"/>
      <c r="I17" s="66"/>
      <c r="J17" s="66"/>
      <c r="K17" s="68"/>
      <c r="L17" s="69"/>
      <c r="M17" s="70"/>
      <c r="N17" s="71"/>
      <c r="O17" s="72"/>
      <c r="P17" s="72"/>
      <c r="Q17" s="72"/>
      <c r="R17" s="72"/>
      <c r="S17" s="69"/>
      <c r="T17" s="70"/>
      <c r="U17" s="71"/>
      <c r="V17" s="71"/>
      <c r="W17" s="73"/>
      <c r="X17" s="73"/>
      <c r="Y17" s="73"/>
      <c r="Z17" s="70"/>
      <c r="AA17" s="74"/>
    </row>
    <row r="18" spans="4:11" s="75" customFormat="1" ht="21.75" customHeight="1">
      <c r="D18" s="75" t="s">
        <v>47</v>
      </c>
      <c r="K18" s="3" t="s">
        <v>166</v>
      </c>
    </row>
    <row r="19" s="75" customFormat="1" ht="21.75" customHeight="1">
      <c r="K19" s="3"/>
    </row>
    <row r="20" spans="4:11" s="75" customFormat="1" ht="21.75" customHeight="1">
      <c r="D20" s="75" t="s">
        <v>13</v>
      </c>
      <c r="K20" s="3" t="s">
        <v>167</v>
      </c>
    </row>
  </sheetData>
  <sheetProtection/>
  <mergeCells count="25">
    <mergeCell ref="AA7:AA9"/>
    <mergeCell ref="L8:N8"/>
    <mergeCell ref="O8:U8"/>
    <mergeCell ref="O7:U7"/>
    <mergeCell ref="V7:V9"/>
    <mergeCell ref="W7:W9"/>
    <mergeCell ref="X7:X9"/>
    <mergeCell ref="Y7:Y9"/>
    <mergeCell ref="Z7:Z9"/>
    <mergeCell ref="F7:F9"/>
    <mergeCell ref="G7:G9"/>
    <mergeCell ref="H7:H9"/>
    <mergeCell ref="I7:I9"/>
    <mergeCell ref="K7:K9"/>
    <mergeCell ref="L7:N7"/>
    <mergeCell ref="A1:AA1"/>
    <mergeCell ref="A2:AA2"/>
    <mergeCell ref="A3:AA3"/>
    <mergeCell ref="A4:AA4"/>
    <mergeCell ref="A5:AA5"/>
    <mergeCell ref="A7:A9"/>
    <mergeCell ref="B7:B9"/>
    <mergeCell ref="C7:C9"/>
    <mergeCell ref="D7:D9"/>
    <mergeCell ref="E7:E9"/>
  </mergeCells>
  <printOptions/>
  <pageMargins left="0.2362204724409449" right="0.15748031496062992" top="0.2755905511811024" bottom="0.2362204724409449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6"/>
  <sheetViews>
    <sheetView view="pageBreakPreview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6.140625" style="0" customWidth="1"/>
    <col min="2" max="3" width="5.7109375" style="0" hidden="1" customWidth="1"/>
    <col min="4" max="4" width="17.57421875" style="0" customWidth="1"/>
    <col min="5" max="5" width="8.57421875" style="0" customWidth="1"/>
    <col min="6" max="6" width="6.28125" style="0" customWidth="1"/>
    <col min="7" max="7" width="30.140625" style="0" customWidth="1"/>
    <col min="8" max="8" width="10.57421875" style="0" customWidth="1"/>
    <col min="9" max="9" width="17.7109375" style="0" customWidth="1"/>
    <col min="10" max="10" width="12.7109375" style="0" hidden="1" customWidth="1"/>
    <col min="11" max="11" width="26.140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84.75" customHeight="1">
      <c r="A1" s="158" t="s">
        <v>342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8.7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7" ht="19.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78"/>
    </row>
    <row r="4" spans="1:27" ht="25.5" customHeight="1">
      <c r="A4" s="167" t="s">
        <v>270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78"/>
    </row>
    <row r="5" spans="1:26" ht="18.75" customHeight="1">
      <c r="A5" s="163" t="s">
        <v>334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spans="1:26" ht="18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 customHeight="1">
      <c r="A7" s="40" t="s">
        <v>160</v>
      </c>
      <c r="B7" s="26"/>
      <c r="C7" s="26"/>
      <c r="D7" s="26"/>
      <c r="E7" s="27"/>
      <c r="F7" s="27"/>
      <c r="G7" s="27"/>
      <c r="H7" s="27"/>
      <c r="I7" s="27"/>
      <c r="J7" s="28"/>
      <c r="K7" s="28"/>
      <c r="L7" s="26"/>
      <c r="M7" s="29"/>
      <c r="Z7" s="41" t="s">
        <v>173</v>
      </c>
    </row>
    <row r="8" spans="1:26" ht="19.5" customHeight="1">
      <c r="A8" s="164" t="s">
        <v>34</v>
      </c>
      <c r="B8" s="155" t="s">
        <v>2</v>
      </c>
      <c r="C8" s="155" t="s">
        <v>16</v>
      </c>
      <c r="D8" s="157" t="s">
        <v>18</v>
      </c>
      <c r="E8" s="157" t="s">
        <v>3</v>
      </c>
      <c r="F8" s="156" t="s">
        <v>17</v>
      </c>
      <c r="G8" s="157" t="s">
        <v>19</v>
      </c>
      <c r="H8" s="157" t="s">
        <v>3</v>
      </c>
      <c r="I8" s="157" t="s">
        <v>5</v>
      </c>
      <c r="J8" s="50"/>
      <c r="K8" s="157" t="s">
        <v>7</v>
      </c>
      <c r="L8" s="157" t="s">
        <v>37</v>
      </c>
      <c r="M8" s="157"/>
      <c r="N8" s="157"/>
      <c r="O8" s="153" t="s">
        <v>38</v>
      </c>
      <c r="P8" s="153"/>
      <c r="Q8" s="153"/>
      <c r="R8" s="153" t="s">
        <v>117</v>
      </c>
      <c r="S8" s="153"/>
      <c r="T8" s="153"/>
      <c r="U8" s="155" t="s">
        <v>39</v>
      </c>
      <c r="V8" s="155" t="s">
        <v>40</v>
      </c>
      <c r="W8" s="155" t="s">
        <v>41</v>
      </c>
      <c r="X8" s="156" t="s">
        <v>42</v>
      </c>
      <c r="Y8" s="155" t="s">
        <v>43</v>
      </c>
      <c r="Z8" s="154" t="s">
        <v>44</v>
      </c>
    </row>
    <row r="9" spans="1:26" ht="39.75" customHeight="1">
      <c r="A9" s="165"/>
      <c r="B9" s="155"/>
      <c r="C9" s="155"/>
      <c r="D9" s="157"/>
      <c r="E9" s="157"/>
      <c r="F9" s="156"/>
      <c r="G9" s="157"/>
      <c r="H9" s="157"/>
      <c r="I9" s="157"/>
      <c r="J9" s="50"/>
      <c r="K9" s="157"/>
      <c r="L9" s="79" t="s">
        <v>45</v>
      </c>
      <c r="M9" s="51" t="s">
        <v>46</v>
      </c>
      <c r="N9" s="79" t="s">
        <v>34</v>
      </c>
      <c r="O9" s="79" t="s">
        <v>45</v>
      </c>
      <c r="P9" s="51" t="s">
        <v>46</v>
      </c>
      <c r="Q9" s="79" t="s">
        <v>34</v>
      </c>
      <c r="R9" s="79" t="s">
        <v>45</v>
      </c>
      <c r="S9" s="51" t="s">
        <v>46</v>
      </c>
      <c r="T9" s="79" t="s">
        <v>34</v>
      </c>
      <c r="U9" s="155"/>
      <c r="V9" s="155"/>
      <c r="W9" s="155"/>
      <c r="X9" s="156"/>
      <c r="Y9" s="155"/>
      <c r="Z9" s="154"/>
    </row>
    <row r="10" spans="1:26" ht="47.25" customHeight="1">
      <c r="A10" s="36">
        <v>1</v>
      </c>
      <c r="B10" s="55"/>
      <c r="C10" s="143"/>
      <c r="D10" s="112" t="s">
        <v>98</v>
      </c>
      <c r="E10" s="115" t="s">
        <v>99</v>
      </c>
      <c r="F10" s="113" t="s">
        <v>54</v>
      </c>
      <c r="G10" s="114" t="s">
        <v>100</v>
      </c>
      <c r="H10" s="115" t="s">
        <v>101</v>
      </c>
      <c r="I10" s="113" t="s">
        <v>102</v>
      </c>
      <c r="J10" s="113" t="s">
        <v>68</v>
      </c>
      <c r="K10" s="39" t="s">
        <v>69</v>
      </c>
      <c r="L10" s="30">
        <v>194.5</v>
      </c>
      <c r="M10" s="31">
        <f>L10/3-IF($U10=1,0.5,IF($U10=2,1.5,0))</f>
        <v>64.83333333333333</v>
      </c>
      <c r="N10" s="36">
        <f>RANK(M10,M$10:M$12,0)</f>
        <v>1</v>
      </c>
      <c r="O10" s="30">
        <v>200</v>
      </c>
      <c r="P10" s="31">
        <f>O10/3-IF($U10=1,0.5,IF($U10=2,1.5,0))</f>
        <v>66.66666666666667</v>
      </c>
      <c r="Q10" s="36">
        <f>RANK(P10,P$10:P$12,0)</f>
        <v>1</v>
      </c>
      <c r="R10" s="30">
        <v>193</v>
      </c>
      <c r="S10" s="31">
        <f>R10/3-IF($U10=1,0.5,IF($U10=2,1.5,0))</f>
        <v>64.33333333333333</v>
      </c>
      <c r="T10" s="36">
        <f>RANK(S10,S$10:S$12,0)</f>
        <v>3</v>
      </c>
      <c r="U10" s="32"/>
      <c r="V10" s="32"/>
      <c r="W10" s="30">
        <f>L10+O10+R10</f>
        <v>587.5</v>
      </c>
      <c r="X10" s="33"/>
      <c r="Y10" s="31">
        <f>ROUND(SUM(M10,P10,S10)/3,3)</f>
        <v>65.278</v>
      </c>
      <c r="Z10" s="81" t="s">
        <v>35</v>
      </c>
    </row>
    <row r="11" spans="1:26" ht="47.25" customHeight="1">
      <c r="A11" s="36">
        <v>2</v>
      </c>
      <c r="B11" s="55"/>
      <c r="C11" s="116"/>
      <c r="D11" s="144" t="s">
        <v>271</v>
      </c>
      <c r="E11" s="121" t="s">
        <v>272</v>
      </c>
      <c r="F11" s="97" t="s">
        <v>54</v>
      </c>
      <c r="G11" s="120" t="s">
        <v>273</v>
      </c>
      <c r="H11" s="121" t="s">
        <v>274</v>
      </c>
      <c r="I11" s="122" t="s">
        <v>275</v>
      </c>
      <c r="J11" s="122" t="s">
        <v>276</v>
      </c>
      <c r="K11" s="145" t="s">
        <v>277</v>
      </c>
      <c r="L11" s="30">
        <v>194.5</v>
      </c>
      <c r="M11" s="31">
        <f>L11/3-IF($U11=1,0.5,IF($U11=2,1.5,0))</f>
        <v>64.83333333333333</v>
      </c>
      <c r="N11" s="36">
        <f>RANK(M11,M$10:M$12,0)</f>
        <v>1</v>
      </c>
      <c r="O11" s="30">
        <v>196.5</v>
      </c>
      <c r="P11" s="31">
        <f>O11/3-IF($U11=1,0.5,IF($U11=2,1.5,0))</f>
        <v>65.5</v>
      </c>
      <c r="Q11" s="36">
        <f>RANK(P11,P$10:P$12,0)</f>
        <v>2</v>
      </c>
      <c r="R11" s="30">
        <v>195.5</v>
      </c>
      <c r="S11" s="31">
        <f>R11/3-IF($U11=1,0.5,IF($U11=2,1.5,0))</f>
        <v>65.16666666666667</v>
      </c>
      <c r="T11" s="36">
        <f>RANK(S11,S$10:S$12,0)</f>
        <v>1</v>
      </c>
      <c r="U11" s="32"/>
      <c r="V11" s="32"/>
      <c r="W11" s="30">
        <f>L11+O11+R11</f>
        <v>586.5</v>
      </c>
      <c r="X11" s="33"/>
      <c r="Y11" s="31">
        <f>ROUND(SUM(M11,P11,S11)/3,3)</f>
        <v>65.167</v>
      </c>
      <c r="Z11" s="81" t="s">
        <v>35</v>
      </c>
    </row>
    <row r="12" spans="1:26" ht="47.25" customHeight="1">
      <c r="A12" s="36">
        <v>3</v>
      </c>
      <c r="B12" s="55"/>
      <c r="C12" s="116"/>
      <c r="D12" s="125" t="s">
        <v>278</v>
      </c>
      <c r="E12" s="126" t="s">
        <v>279</v>
      </c>
      <c r="F12" s="123" t="s">
        <v>280</v>
      </c>
      <c r="G12" s="127" t="s">
        <v>281</v>
      </c>
      <c r="H12" s="126" t="s">
        <v>282</v>
      </c>
      <c r="I12" s="123" t="s">
        <v>283</v>
      </c>
      <c r="J12" s="123" t="s">
        <v>61</v>
      </c>
      <c r="K12" s="39" t="s">
        <v>80</v>
      </c>
      <c r="L12" s="30">
        <v>189</v>
      </c>
      <c r="M12" s="31">
        <f>L12/3-IF($U12=1,0.5,IF($U12=2,1.5,0))</f>
        <v>63</v>
      </c>
      <c r="N12" s="36">
        <f>RANK(M12,M$10:M$12,0)</f>
        <v>3</v>
      </c>
      <c r="O12" s="30">
        <v>193.5</v>
      </c>
      <c r="P12" s="31">
        <f>O12/3-IF($U12=1,0.5,IF($U12=2,1.5,0))</f>
        <v>64.5</v>
      </c>
      <c r="Q12" s="36">
        <f>RANK(P12,P$10:P$12,0)</f>
        <v>3</v>
      </c>
      <c r="R12" s="30">
        <v>195</v>
      </c>
      <c r="S12" s="31">
        <f>R12/3-IF($U12=1,0.5,IF($U12=2,1.5,0))</f>
        <v>65</v>
      </c>
      <c r="T12" s="36">
        <f>RANK(S12,S$10:S$12,0)</f>
        <v>2</v>
      </c>
      <c r="U12" s="32"/>
      <c r="V12" s="32"/>
      <c r="W12" s="30">
        <f>L12+O12+R12</f>
        <v>577.5</v>
      </c>
      <c r="X12" s="33"/>
      <c r="Y12" s="31">
        <f>ROUND(SUM(M12,P12,S12)/3,3)</f>
        <v>64.167</v>
      </c>
      <c r="Z12" s="81" t="s">
        <v>35</v>
      </c>
    </row>
    <row r="13" ht="20.25" customHeight="1"/>
    <row r="14" spans="4:11" s="75" customFormat="1" ht="28.5" customHeight="1">
      <c r="D14" s="77" t="s">
        <v>47</v>
      </c>
      <c r="K14" s="3" t="s">
        <v>166</v>
      </c>
    </row>
    <row r="15" s="75" customFormat="1" ht="10.5" customHeight="1">
      <c r="D15" s="77"/>
    </row>
    <row r="16" spans="4:11" s="75" customFormat="1" ht="38.25" customHeight="1">
      <c r="D16" s="77" t="s">
        <v>13</v>
      </c>
      <c r="K16" s="3" t="s">
        <v>167</v>
      </c>
    </row>
  </sheetData>
  <sheetProtection/>
  <mergeCells count="24">
    <mergeCell ref="A1:Z1"/>
    <mergeCell ref="A2:Z2"/>
    <mergeCell ref="A3:Z3"/>
    <mergeCell ref="A4:Z4"/>
    <mergeCell ref="A5:Z5"/>
    <mergeCell ref="I8:I9"/>
    <mergeCell ref="K8:K9"/>
    <mergeCell ref="L8:N8"/>
    <mergeCell ref="O8:Q8"/>
    <mergeCell ref="A8:A9"/>
    <mergeCell ref="Z8:Z9"/>
    <mergeCell ref="C8:C9"/>
    <mergeCell ref="R8:T8"/>
    <mergeCell ref="U8:U9"/>
    <mergeCell ref="V8:V9"/>
    <mergeCell ref="W8:W9"/>
    <mergeCell ref="X8:X9"/>
    <mergeCell ref="Y8:Y9"/>
    <mergeCell ref="G8:G9"/>
    <mergeCell ref="H8:H9"/>
    <mergeCell ref="B8:B9"/>
    <mergeCell ref="D8:D9"/>
    <mergeCell ref="E8:E9"/>
    <mergeCell ref="F8:F9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6"/>
  <sheetViews>
    <sheetView view="pageBreakPreview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5.28125" style="0" customWidth="1"/>
    <col min="2" max="3" width="5.7109375" style="0" hidden="1" customWidth="1"/>
    <col min="4" max="4" width="17.57421875" style="0" customWidth="1"/>
    <col min="5" max="5" width="8.57421875" style="0" customWidth="1"/>
    <col min="6" max="6" width="6.28125" style="0" customWidth="1"/>
    <col min="7" max="7" width="30.140625" style="0" customWidth="1"/>
    <col min="8" max="8" width="10.57421875" style="0" customWidth="1"/>
    <col min="9" max="9" width="17.7109375" style="0" customWidth="1"/>
    <col min="10" max="10" width="12.7109375" style="0" hidden="1" customWidth="1"/>
    <col min="11" max="11" width="23.8515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82.5" customHeight="1">
      <c r="A1" s="158" t="s">
        <v>343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6.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7" ht="20.2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78"/>
    </row>
    <row r="4" spans="1:27" ht="21.75" customHeight="1">
      <c r="A4" s="167" t="s">
        <v>284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78"/>
    </row>
    <row r="5" spans="1:27" ht="9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78"/>
    </row>
    <row r="6" spans="1:26" ht="21" customHeight="1">
      <c r="A6" s="163" t="s">
        <v>334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6" ht="11.2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6.5" customHeight="1">
      <c r="A8" s="40" t="s">
        <v>160</v>
      </c>
      <c r="B8" s="26"/>
      <c r="C8" s="26"/>
      <c r="D8" s="26"/>
      <c r="E8" s="27"/>
      <c r="F8" s="27"/>
      <c r="G8" s="27"/>
      <c r="H8" s="27"/>
      <c r="I8" s="27"/>
      <c r="J8" s="28"/>
      <c r="K8" s="28"/>
      <c r="L8" s="26"/>
      <c r="M8" s="29"/>
      <c r="Z8" s="41" t="s">
        <v>173</v>
      </c>
    </row>
    <row r="9" spans="1:26" ht="19.5" customHeight="1">
      <c r="A9" s="164" t="s">
        <v>34</v>
      </c>
      <c r="B9" s="155" t="s">
        <v>2</v>
      </c>
      <c r="C9" s="155" t="s">
        <v>16</v>
      </c>
      <c r="D9" s="157" t="s">
        <v>18</v>
      </c>
      <c r="E9" s="157" t="s">
        <v>3</v>
      </c>
      <c r="F9" s="156" t="s">
        <v>17</v>
      </c>
      <c r="G9" s="157" t="s">
        <v>19</v>
      </c>
      <c r="H9" s="157" t="s">
        <v>3</v>
      </c>
      <c r="I9" s="157" t="s">
        <v>5</v>
      </c>
      <c r="J9" s="50"/>
      <c r="K9" s="157" t="s">
        <v>7</v>
      </c>
      <c r="L9" s="157" t="s">
        <v>37</v>
      </c>
      <c r="M9" s="157"/>
      <c r="N9" s="157"/>
      <c r="O9" s="153" t="s">
        <v>38</v>
      </c>
      <c r="P9" s="153"/>
      <c r="Q9" s="153"/>
      <c r="R9" s="153" t="s">
        <v>117</v>
      </c>
      <c r="S9" s="153"/>
      <c r="T9" s="153"/>
      <c r="U9" s="155" t="s">
        <v>39</v>
      </c>
      <c r="V9" s="155" t="s">
        <v>40</v>
      </c>
      <c r="W9" s="155" t="s">
        <v>41</v>
      </c>
      <c r="X9" s="156" t="s">
        <v>42</v>
      </c>
      <c r="Y9" s="155" t="s">
        <v>43</v>
      </c>
      <c r="Z9" s="154" t="s">
        <v>44</v>
      </c>
    </row>
    <row r="10" spans="1:26" ht="39.75" customHeight="1">
      <c r="A10" s="165"/>
      <c r="B10" s="155"/>
      <c r="C10" s="155"/>
      <c r="D10" s="157"/>
      <c r="E10" s="157"/>
      <c r="F10" s="156"/>
      <c r="G10" s="157"/>
      <c r="H10" s="157"/>
      <c r="I10" s="157"/>
      <c r="J10" s="50"/>
      <c r="K10" s="157"/>
      <c r="L10" s="79" t="s">
        <v>45</v>
      </c>
      <c r="M10" s="51" t="s">
        <v>46</v>
      </c>
      <c r="N10" s="79" t="s">
        <v>34</v>
      </c>
      <c r="O10" s="79" t="s">
        <v>45</v>
      </c>
      <c r="P10" s="51" t="s">
        <v>46</v>
      </c>
      <c r="Q10" s="79" t="s">
        <v>34</v>
      </c>
      <c r="R10" s="79" t="s">
        <v>45</v>
      </c>
      <c r="S10" s="51" t="s">
        <v>46</v>
      </c>
      <c r="T10" s="79" t="s">
        <v>34</v>
      </c>
      <c r="U10" s="155"/>
      <c r="V10" s="155"/>
      <c r="W10" s="155"/>
      <c r="X10" s="156"/>
      <c r="Y10" s="155"/>
      <c r="Z10" s="154"/>
    </row>
    <row r="11" spans="1:26" ht="47.25" customHeight="1">
      <c r="A11" s="36">
        <v>1</v>
      </c>
      <c r="B11" s="55"/>
      <c r="C11" s="106"/>
      <c r="D11" s="112" t="s">
        <v>285</v>
      </c>
      <c r="E11" s="115" t="s">
        <v>286</v>
      </c>
      <c r="F11" s="113" t="s">
        <v>280</v>
      </c>
      <c r="G11" s="114" t="s">
        <v>287</v>
      </c>
      <c r="H11" s="115" t="s">
        <v>288</v>
      </c>
      <c r="I11" s="113" t="s">
        <v>289</v>
      </c>
      <c r="J11" s="113" t="s">
        <v>56</v>
      </c>
      <c r="K11" s="39" t="s">
        <v>290</v>
      </c>
      <c r="L11" s="30">
        <v>205</v>
      </c>
      <c r="M11" s="31">
        <f>L11/3-IF($U11=1,0.5,IF($U11=2,1.5,0))</f>
        <v>68.33333333333333</v>
      </c>
      <c r="N11" s="36">
        <f>RANK(M11,M$11:M$12,0)</f>
        <v>1</v>
      </c>
      <c r="O11" s="30">
        <v>215.5</v>
      </c>
      <c r="P11" s="31">
        <f>O11/3-IF($U11=1,0.5,IF($U11=2,1.5,0))</f>
        <v>71.83333333333333</v>
      </c>
      <c r="Q11" s="36">
        <f>RANK(P11,P$11:P$12,0)</f>
        <v>1</v>
      </c>
      <c r="R11" s="30">
        <v>209.5</v>
      </c>
      <c r="S11" s="31">
        <f>R11/3-IF($U11=1,0.5,IF($U11=2,1.5,0))</f>
        <v>69.83333333333333</v>
      </c>
      <c r="T11" s="36">
        <f>RANK(S11,S$11:S$12,0)</f>
        <v>1</v>
      </c>
      <c r="U11" s="32"/>
      <c r="V11" s="32"/>
      <c r="W11" s="30">
        <f>L11+O11+R11</f>
        <v>630</v>
      </c>
      <c r="X11" s="33"/>
      <c r="Y11" s="31">
        <f>ROUND(SUM(M11,P11,S11)/3,3)</f>
        <v>70</v>
      </c>
      <c r="Z11" s="81" t="s">
        <v>35</v>
      </c>
    </row>
    <row r="12" spans="1:26" ht="47.25" customHeight="1">
      <c r="A12" s="36">
        <v>2</v>
      </c>
      <c r="B12" s="55"/>
      <c r="C12" s="106"/>
      <c r="D12" s="112" t="s">
        <v>98</v>
      </c>
      <c r="E12" s="115" t="s">
        <v>99</v>
      </c>
      <c r="F12" s="113" t="s">
        <v>54</v>
      </c>
      <c r="G12" s="114" t="s">
        <v>100</v>
      </c>
      <c r="H12" s="115" t="s">
        <v>101</v>
      </c>
      <c r="I12" s="113" t="s">
        <v>102</v>
      </c>
      <c r="J12" s="113" t="s">
        <v>68</v>
      </c>
      <c r="K12" s="39" t="s">
        <v>69</v>
      </c>
      <c r="L12" s="30">
        <v>199</v>
      </c>
      <c r="M12" s="31">
        <f>L12/3-IF($U12=1,0.5,IF($U12=2,1.5,0))</f>
        <v>66.33333333333333</v>
      </c>
      <c r="N12" s="36">
        <f>RANK(M12,M$11:M$12,0)</f>
        <v>2</v>
      </c>
      <c r="O12" s="30">
        <v>195.5</v>
      </c>
      <c r="P12" s="31">
        <f>O12/3-IF($U12=1,0.5,IF($U12=2,1.5,0))</f>
        <v>65.16666666666667</v>
      </c>
      <c r="Q12" s="36">
        <f>RANK(P12,P$11:P$12,0)</f>
        <v>2</v>
      </c>
      <c r="R12" s="30">
        <v>199.5</v>
      </c>
      <c r="S12" s="31">
        <f>R12/3-IF($U12=1,0.5,IF($U12=2,1.5,0))</f>
        <v>66.5</v>
      </c>
      <c r="T12" s="36">
        <f>RANK(S12,S$11:S$12,0)</f>
        <v>2</v>
      </c>
      <c r="U12" s="32"/>
      <c r="V12" s="32"/>
      <c r="W12" s="30">
        <f>L12+O12+R12</f>
        <v>594</v>
      </c>
      <c r="X12" s="33"/>
      <c r="Y12" s="31">
        <f>ROUND(SUM(M12,P12,S12)/3,3)</f>
        <v>66</v>
      </c>
      <c r="Z12" s="81" t="s">
        <v>35</v>
      </c>
    </row>
    <row r="13" ht="20.25" customHeight="1"/>
    <row r="14" spans="4:11" s="75" customFormat="1" ht="30" customHeight="1">
      <c r="D14" s="77" t="s">
        <v>47</v>
      </c>
      <c r="K14" s="3" t="s">
        <v>166</v>
      </c>
    </row>
    <row r="15" s="75" customFormat="1" ht="10.5" customHeight="1">
      <c r="D15" s="77"/>
    </row>
    <row r="16" spans="4:11" s="75" customFormat="1" ht="38.25" customHeight="1">
      <c r="D16" s="77" t="s">
        <v>13</v>
      </c>
      <c r="K16" s="3" t="s">
        <v>167</v>
      </c>
    </row>
  </sheetData>
  <sheetProtection/>
  <mergeCells count="25">
    <mergeCell ref="A1:Z1"/>
    <mergeCell ref="A2:Z2"/>
    <mergeCell ref="A3:Z3"/>
    <mergeCell ref="A4:Z4"/>
    <mergeCell ref="A5:Z5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O9:Q9"/>
    <mergeCell ref="Z9:Z10"/>
    <mergeCell ref="R9:T9"/>
    <mergeCell ref="U9:U10"/>
    <mergeCell ref="V9:V10"/>
    <mergeCell ref="W9:W10"/>
    <mergeCell ref="X9:X10"/>
    <mergeCell ref="Y9:Y10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6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2.75"/>
  <cols>
    <col min="1" max="1" width="5.00390625" style="0" customWidth="1"/>
    <col min="2" max="2" width="5.57421875" style="0" hidden="1" customWidth="1"/>
    <col min="3" max="3" width="6.574218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6.28125" style="0" customWidth="1"/>
    <col min="8" max="8" width="8.7109375" style="0" customWidth="1"/>
    <col min="9" max="9" width="15.140625" style="0" customWidth="1"/>
    <col min="10" max="10" width="12.7109375" style="0" hidden="1" customWidth="1"/>
    <col min="11" max="11" width="25.00390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5.00390625" style="0" customWidth="1"/>
    <col min="16" max="16" width="6.00390625" style="0" customWidth="1"/>
    <col min="17" max="18" width="5.00390625" style="0" customWidth="1"/>
    <col min="19" max="19" width="6.28125" style="0" customWidth="1"/>
    <col min="20" max="20" width="9.8515625" style="0" customWidth="1"/>
    <col min="21" max="21" width="3.7109375" style="0" customWidth="1"/>
    <col min="22" max="23" width="4.8515625" style="0" customWidth="1"/>
    <col min="24" max="24" width="6.28125" style="0" hidden="1" customWidth="1"/>
    <col min="25" max="25" width="6.7109375" style="0" hidden="1" customWidth="1"/>
    <col min="26" max="26" width="9.7109375" style="0" customWidth="1"/>
    <col min="27" max="27" width="6.8515625" style="0" customWidth="1"/>
  </cols>
  <sheetData>
    <row r="1" spans="1:27" ht="87.75" customHeight="1">
      <c r="A1" s="158" t="s">
        <v>307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15.75" customHeight="1">
      <c r="A2" s="160" t="s">
        <v>114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ht="23.2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ht="23.25" customHeight="1">
      <c r="A4" s="177" t="s">
        <v>300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27" ht="20.25" customHeight="1">
      <c r="A5" s="168" t="s">
        <v>292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</row>
    <row r="6" spans="1:27" ht="18.75" customHeight="1">
      <c r="A6" s="163" t="s">
        <v>328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</row>
    <row r="7" spans="1:27" ht="12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5" customHeight="1">
      <c r="A8" s="40" t="s">
        <v>160</v>
      </c>
      <c r="E8" s="49"/>
      <c r="AA8" s="41" t="s">
        <v>301</v>
      </c>
    </row>
    <row r="9" spans="1:27" ht="19.5" customHeight="1">
      <c r="A9" s="156" t="s">
        <v>34</v>
      </c>
      <c r="B9" s="155" t="s">
        <v>2</v>
      </c>
      <c r="C9" s="178" t="s">
        <v>16</v>
      </c>
      <c r="D9" s="157" t="s">
        <v>18</v>
      </c>
      <c r="E9" s="157" t="s">
        <v>3</v>
      </c>
      <c r="F9" s="156" t="s">
        <v>17</v>
      </c>
      <c r="G9" s="157" t="s">
        <v>19</v>
      </c>
      <c r="H9" s="157" t="s">
        <v>3</v>
      </c>
      <c r="I9" s="157" t="s">
        <v>5</v>
      </c>
      <c r="J9" s="50"/>
      <c r="K9" s="157" t="s">
        <v>7</v>
      </c>
      <c r="L9" s="153" t="s">
        <v>116</v>
      </c>
      <c r="M9" s="153"/>
      <c r="N9" s="153"/>
      <c r="O9" s="169" t="s">
        <v>117</v>
      </c>
      <c r="P9" s="170"/>
      <c r="Q9" s="170"/>
      <c r="R9" s="170"/>
      <c r="S9" s="170"/>
      <c r="T9" s="170"/>
      <c r="U9" s="171"/>
      <c r="V9" s="155" t="s">
        <v>39</v>
      </c>
      <c r="W9" s="173" t="s">
        <v>40</v>
      </c>
      <c r="X9" s="156"/>
      <c r="Y9" s="155" t="s">
        <v>118</v>
      </c>
      <c r="Z9" s="154" t="s">
        <v>43</v>
      </c>
      <c r="AA9" s="185" t="s">
        <v>44</v>
      </c>
    </row>
    <row r="10" spans="1:27" ht="19.5" customHeight="1">
      <c r="A10" s="156"/>
      <c r="B10" s="155"/>
      <c r="C10" s="174"/>
      <c r="D10" s="157"/>
      <c r="E10" s="157"/>
      <c r="F10" s="156"/>
      <c r="G10" s="157"/>
      <c r="H10" s="157"/>
      <c r="I10" s="157"/>
      <c r="J10" s="50"/>
      <c r="K10" s="157"/>
      <c r="L10" s="153" t="s">
        <v>119</v>
      </c>
      <c r="M10" s="153"/>
      <c r="N10" s="153"/>
      <c r="O10" s="169" t="s">
        <v>120</v>
      </c>
      <c r="P10" s="170"/>
      <c r="Q10" s="170"/>
      <c r="R10" s="170"/>
      <c r="S10" s="170"/>
      <c r="T10" s="170"/>
      <c r="U10" s="171"/>
      <c r="V10" s="172"/>
      <c r="W10" s="174"/>
      <c r="X10" s="156"/>
      <c r="Y10" s="155"/>
      <c r="Z10" s="154"/>
      <c r="AA10" s="186"/>
    </row>
    <row r="11" spans="1:27" ht="79.5" customHeight="1">
      <c r="A11" s="156"/>
      <c r="B11" s="155"/>
      <c r="C11" s="179"/>
      <c r="D11" s="157"/>
      <c r="E11" s="157"/>
      <c r="F11" s="156"/>
      <c r="G11" s="157"/>
      <c r="H11" s="157"/>
      <c r="I11" s="157"/>
      <c r="J11" s="50"/>
      <c r="K11" s="157"/>
      <c r="L11" s="51" t="s">
        <v>45</v>
      </c>
      <c r="M11" s="52" t="s">
        <v>46</v>
      </c>
      <c r="N11" s="51" t="s">
        <v>34</v>
      </c>
      <c r="O11" s="53" t="s">
        <v>121</v>
      </c>
      <c r="P11" s="53" t="s">
        <v>122</v>
      </c>
      <c r="Q11" s="53" t="s">
        <v>123</v>
      </c>
      <c r="R11" s="53" t="s">
        <v>124</v>
      </c>
      <c r="S11" s="52" t="s">
        <v>45</v>
      </c>
      <c r="T11" s="51" t="s">
        <v>46</v>
      </c>
      <c r="U11" s="51" t="s">
        <v>34</v>
      </c>
      <c r="V11" s="155"/>
      <c r="W11" s="175"/>
      <c r="X11" s="156"/>
      <c r="Y11" s="155"/>
      <c r="Z11" s="154"/>
      <c r="AA11" s="187"/>
    </row>
    <row r="12" spans="1:27" ht="52.5" customHeight="1">
      <c r="A12" s="54">
        <v>1</v>
      </c>
      <c r="B12" s="55"/>
      <c r="C12" s="106"/>
      <c r="D12" s="47" t="s">
        <v>134</v>
      </c>
      <c r="E12" s="45" t="s">
        <v>135</v>
      </c>
      <c r="F12" s="46" t="s">
        <v>54</v>
      </c>
      <c r="G12" s="44" t="s">
        <v>162</v>
      </c>
      <c r="H12" s="45" t="s">
        <v>163</v>
      </c>
      <c r="I12" s="46" t="s">
        <v>51</v>
      </c>
      <c r="J12" s="100" t="s">
        <v>59</v>
      </c>
      <c r="K12" s="39" t="s">
        <v>60</v>
      </c>
      <c r="L12" s="56">
        <v>190.5</v>
      </c>
      <c r="M12" s="57">
        <f>L12/2.8</f>
        <v>68.03571428571429</v>
      </c>
      <c r="N12" s="58">
        <f>RANK(M12,M$12:M$12,0)</f>
        <v>1</v>
      </c>
      <c r="O12" s="59">
        <v>6.4</v>
      </c>
      <c r="P12" s="59">
        <v>6.3</v>
      </c>
      <c r="Q12" s="59">
        <v>6.1</v>
      </c>
      <c r="R12" s="59">
        <v>6.4</v>
      </c>
      <c r="S12" s="56">
        <f>O12+P12+Q12+R12</f>
        <v>25.199999999999996</v>
      </c>
      <c r="T12" s="57">
        <f>S12/0.4</f>
        <v>62.999999999999986</v>
      </c>
      <c r="U12" s="58">
        <f>RANK(T12,T$12:T$12,0)</f>
        <v>1</v>
      </c>
      <c r="V12" s="58">
        <v>1</v>
      </c>
      <c r="W12" s="60"/>
      <c r="X12" s="60"/>
      <c r="Y12" s="60"/>
      <c r="Z12" s="57">
        <f>(M12+T12)/2-IF($V12=1,0.5,IF($V12=2,1.5,0))</f>
        <v>65.01785714285714</v>
      </c>
      <c r="AA12" s="48" t="s">
        <v>35</v>
      </c>
    </row>
    <row r="13" ht="10.5" customHeight="1"/>
    <row r="14" spans="4:11" s="75" customFormat="1" ht="30.75" customHeight="1">
      <c r="D14" s="77" t="s">
        <v>47</v>
      </c>
      <c r="K14" s="3" t="s">
        <v>166</v>
      </c>
    </row>
    <row r="15" s="75" customFormat="1" ht="10.5" customHeight="1">
      <c r="D15" s="77"/>
    </row>
    <row r="16" spans="4:11" s="75" customFormat="1" ht="32.25" customHeight="1">
      <c r="D16" s="77" t="s">
        <v>13</v>
      </c>
      <c r="K16" s="3" t="s">
        <v>167</v>
      </c>
    </row>
  </sheetData>
  <sheetProtection/>
  <mergeCells count="26">
    <mergeCell ref="A1:AA1"/>
    <mergeCell ref="A2:AA2"/>
    <mergeCell ref="A3:AA3"/>
    <mergeCell ref="A4:AA4"/>
    <mergeCell ref="A6:AA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K9:K11"/>
    <mergeCell ref="L9:N9"/>
    <mergeCell ref="A5:AA5"/>
    <mergeCell ref="AA9:AA11"/>
    <mergeCell ref="L10:N10"/>
    <mergeCell ref="O10:U10"/>
    <mergeCell ref="O9:U9"/>
    <mergeCell ref="V9:V11"/>
    <mergeCell ref="W9:W11"/>
    <mergeCell ref="X9:X11"/>
    <mergeCell ref="Y9:Y11"/>
    <mergeCell ref="Z9:Z11"/>
  </mergeCells>
  <printOptions/>
  <pageMargins left="0.24" right="0.24" top="0.23" bottom="0.27" header="0.23" footer="0.31496062992125984"/>
  <pageSetup fitToHeight="3" fitToWidth="1" horizontalDpi="600" verticalDpi="600" orientation="landscape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9"/>
  <sheetViews>
    <sheetView view="pageBreakPreview" zoomScaleSheetLayoutView="100" zoomScalePageLayoutView="0" workbookViewId="0" topLeftCell="A1">
      <selection activeCell="A5" sqref="A5:AA5"/>
    </sheetView>
  </sheetViews>
  <sheetFormatPr defaultColWidth="9.140625" defaultRowHeight="12.75"/>
  <cols>
    <col min="1" max="1" width="5.00390625" style="0" customWidth="1"/>
    <col min="2" max="2" width="5.57421875" style="0" hidden="1" customWidth="1"/>
    <col min="3" max="3" width="6.574218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6.28125" style="0" customWidth="1"/>
    <col min="8" max="8" width="8.7109375" style="0" customWidth="1"/>
    <col min="9" max="9" width="15.140625" style="0" customWidth="1"/>
    <col min="10" max="10" width="12.7109375" style="0" hidden="1" customWidth="1"/>
    <col min="11" max="11" width="25.00390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5.00390625" style="0" customWidth="1"/>
    <col min="16" max="16" width="6.00390625" style="0" customWidth="1"/>
    <col min="17" max="18" width="5.00390625" style="0" customWidth="1"/>
    <col min="19" max="19" width="5.57421875" style="0" customWidth="1"/>
    <col min="20" max="20" width="9.8515625" style="0" customWidth="1"/>
    <col min="21" max="21" width="3.7109375" style="0" customWidth="1"/>
    <col min="22" max="23" width="4.8515625" style="0" customWidth="1"/>
    <col min="24" max="24" width="6.28125" style="0" hidden="1" customWidth="1"/>
    <col min="25" max="25" width="6.7109375" style="0" hidden="1" customWidth="1"/>
    <col min="26" max="26" width="9.7109375" style="0" customWidth="1"/>
    <col min="27" max="27" width="6.8515625" style="0" customWidth="1"/>
  </cols>
  <sheetData>
    <row r="1" spans="1:27" ht="75.75" customHeight="1">
      <c r="A1" s="158" t="s">
        <v>302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15.75" customHeight="1">
      <c r="A2" s="160" t="s">
        <v>115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ht="21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ht="22.5" customHeight="1">
      <c r="A4" s="177" t="s">
        <v>300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27" ht="18.75" customHeight="1">
      <c r="A5" s="163" t="s">
        <v>328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1:27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5" customHeight="1">
      <c r="A7" s="40" t="s">
        <v>160</v>
      </c>
      <c r="E7" s="49"/>
      <c r="AA7" s="41" t="s">
        <v>301</v>
      </c>
    </row>
    <row r="8" spans="1:27" ht="19.5" customHeight="1">
      <c r="A8" s="156" t="s">
        <v>34</v>
      </c>
      <c r="B8" s="155" t="s">
        <v>2</v>
      </c>
      <c r="C8" s="178" t="s">
        <v>16</v>
      </c>
      <c r="D8" s="157" t="s">
        <v>18</v>
      </c>
      <c r="E8" s="157" t="s">
        <v>3</v>
      </c>
      <c r="F8" s="156" t="s">
        <v>17</v>
      </c>
      <c r="G8" s="157" t="s">
        <v>19</v>
      </c>
      <c r="H8" s="157" t="s">
        <v>3</v>
      </c>
      <c r="I8" s="157" t="s">
        <v>5</v>
      </c>
      <c r="J8" s="50"/>
      <c r="K8" s="157" t="s">
        <v>7</v>
      </c>
      <c r="L8" s="153" t="s">
        <v>116</v>
      </c>
      <c r="M8" s="153"/>
      <c r="N8" s="153"/>
      <c r="O8" s="169" t="s">
        <v>117</v>
      </c>
      <c r="P8" s="170"/>
      <c r="Q8" s="170"/>
      <c r="R8" s="170"/>
      <c r="S8" s="170"/>
      <c r="T8" s="170"/>
      <c r="U8" s="171"/>
      <c r="V8" s="155" t="s">
        <v>39</v>
      </c>
      <c r="W8" s="173" t="s">
        <v>40</v>
      </c>
      <c r="X8" s="156"/>
      <c r="Y8" s="155" t="s">
        <v>118</v>
      </c>
      <c r="Z8" s="154" t="s">
        <v>43</v>
      </c>
      <c r="AA8" s="185" t="s">
        <v>44</v>
      </c>
    </row>
    <row r="9" spans="1:27" ht="19.5" customHeight="1">
      <c r="A9" s="156"/>
      <c r="B9" s="155"/>
      <c r="C9" s="174"/>
      <c r="D9" s="157"/>
      <c r="E9" s="157"/>
      <c r="F9" s="156"/>
      <c r="G9" s="157"/>
      <c r="H9" s="157"/>
      <c r="I9" s="157"/>
      <c r="J9" s="50"/>
      <c r="K9" s="157"/>
      <c r="L9" s="153" t="s">
        <v>119</v>
      </c>
      <c r="M9" s="153"/>
      <c r="N9" s="153"/>
      <c r="O9" s="169" t="s">
        <v>120</v>
      </c>
      <c r="P9" s="170"/>
      <c r="Q9" s="170"/>
      <c r="R9" s="170"/>
      <c r="S9" s="170"/>
      <c r="T9" s="170"/>
      <c r="U9" s="171"/>
      <c r="V9" s="172"/>
      <c r="W9" s="174"/>
      <c r="X9" s="156"/>
      <c r="Y9" s="155"/>
      <c r="Z9" s="154"/>
      <c r="AA9" s="186"/>
    </row>
    <row r="10" spans="1:27" ht="79.5" customHeight="1">
      <c r="A10" s="156"/>
      <c r="B10" s="155"/>
      <c r="C10" s="179"/>
      <c r="D10" s="157"/>
      <c r="E10" s="157"/>
      <c r="F10" s="156"/>
      <c r="G10" s="157"/>
      <c r="H10" s="157"/>
      <c r="I10" s="157"/>
      <c r="J10" s="50"/>
      <c r="K10" s="157"/>
      <c r="L10" s="51" t="s">
        <v>45</v>
      </c>
      <c r="M10" s="52" t="s">
        <v>46</v>
      </c>
      <c r="N10" s="51" t="s">
        <v>34</v>
      </c>
      <c r="O10" s="53" t="s">
        <v>121</v>
      </c>
      <c r="P10" s="53" t="s">
        <v>122</v>
      </c>
      <c r="Q10" s="53" t="s">
        <v>123</v>
      </c>
      <c r="R10" s="53" t="s">
        <v>124</v>
      </c>
      <c r="S10" s="51" t="s">
        <v>45</v>
      </c>
      <c r="T10" s="51" t="s">
        <v>46</v>
      </c>
      <c r="U10" s="51" t="s">
        <v>34</v>
      </c>
      <c r="V10" s="155"/>
      <c r="W10" s="175"/>
      <c r="X10" s="156"/>
      <c r="Y10" s="155"/>
      <c r="Z10" s="154"/>
      <c r="AA10" s="187"/>
    </row>
    <row r="11" spans="1:27" ht="52.5" customHeight="1">
      <c r="A11" s="54">
        <v>1</v>
      </c>
      <c r="B11" s="55"/>
      <c r="C11" s="106"/>
      <c r="D11" s="117" t="s">
        <v>152</v>
      </c>
      <c r="E11" s="96" t="s">
        <v>153</v>
      </c>
      <c r="F11" s="97" t="s">
        <v>54</v>
      </c>
      <c r="G11" s="98" t="s">
        <v>192</v>
      </c>
      <c r="H11" s="99" t="s">
        <v>87</v>
      </c>
      <c r="I11" s="123" t="s">
        <v>51</v>
      </c>
      <c r="J11" s="100" t="s">
        <v>59</v>
      </c>
      <c r="K11" s="39" t="s">
        <v>60</v>
      </c>
      <c r="L11" s="56">
        <v>186</v>
      </c>
      <c r="M11" s="57">
        <f>L11/2.8</f>
        <v>66.42857142857143</v>
      </c>
      <c r="N11" s="58">
        <f>RANK(M11,M$11:M$15,0)</f>
        <v>1</v>
      </c>
      <c r="O11" s="59">
        <v>6.5</v>
      </c>
      <c r="P11" s="59">
        <v>6.6</v>
      </c>
      <c r="Q11" s="59">
        <v>6.9</v>
      </c>
      <c r="R11" s="59">
        <v>6.7</v>
      </c>
      <c r="S11" s="56">
        <f>O11+P11+Q11+R11</f>
        <v>26.7</v>
      </c>
      <c r="T11" s="57">
        <f>S11/0.4</f>
        <v>66.75</v>
      </c>
      <c r="U11" s="58">
        <f>RANK(T11,T$11:T$15,0)</f>
        <v>1</v>
      </c>
      <c r="V11" s="60"/>
      <c r="W11" s="60"/>
      <c r="X11" s="60"/>
      <c r="Y11" s="60"/>
      <c r="Z11" s="57">
        <f>(M11+T11)/2-IF($V11=1,0.5,IF($V11=2,1.5,0))</f>
        <v>66.58928571428572</v>
      </c>
      <c r="AA11" s="48" t="s">
        <v>35</v>
      </c>
    </row>
    <row r="12" spans="1:27" ht="52.5" customHeight="1">
      <c r="A12" s="54">
        <v>2</v>
      </c>
      <c r="B12" s="55"/>
      <c r="C12" s="106"/>
      <c r="D12" s="117" t="s">
        <v>158</v>
      </c>
      <c r="E12" s="96" t="s">
        <v>197</v>
      </c>
      <c r="F12" s="97" t="s">
        <v>54</v>
      </c>
      <c r="G12" s="98" t="s">
        <v>198</v>
      </c>
      <c r="H12" s="99" t="s">
        <v>107</v>
      </c>
      <c r="I12" s="123" t="s">
        <v>51</v>
      </c>
      <c r="J12" s="100" t="s">
        <v>59</v>
      </c>
      <c r="K12" s="39" t="s">
        <v>60</v>
      </c>
      <c r="L12" s="56">
        <v>182.5</v>
      </c>
      <c r="M12" s="57">
        <f>L12/2.8</f>
        <v>65.17857142857143</v>
      </c>
      <c r="N12" s="58">
        <f>RANK(M12,M$11:M$15,0)</f>
        <v>2</v>
      </c>
      <c r="O12" s="59">
        <v>6.2</v>
      </c>
      <c r="P12" s="59">
        <v>6.6</v>
      </c>
      <c r="Q12" s="59">
        <v>6.6</v>
      </c>
      <c r="R12" s="59">
        <v>6.6</v>
      </c>
      <c r="S12" s="56">
        <f>O12+P12+Q12+R12</f>
        <v>26</v>
      </c>
      <c r="T12" s="57">
        <f>S12/0.4</f>
        <v>65</v>
      </c>
      <c r="U12" s="58">
        <f>RANK(T12,T$11:T$15,0)</f>
        <v>2</v>
      </c>
      <c r="V12" s="60"/>
      <c r="W12" s="60"/>
      <c r="X12" s="60"/>
      <c r="Y12" s="60"/>
      <c r="Z12" s="57">
        <f>(M12+T12)/2-IF($V12=1,0.5,IF($V12=2,1.5,0))</f>
        <v>65.08928571428572</v>
      </c>
      <c r="AA12" s="48" t="s">
        <v>35</v>
      </c>
    </row>
    <row r="13" spans="1:27" ht="52.5" customHeight="1">
      <c r="A13" s="54">
        <v>3</v>
      </c>
      <c r="B13" s="55"/>
      <c r="C13" s="106"/>
      <c r="D13" s="117" t="s">
        <v>187</v>
      </c>
      <c r="E13" s="96" t="s">
        <v>188</v>
      </c>
      <c r="F13" s="97" t="s">
        <v>54</v>
      </c>
      <c r="G13" s="98" t="s">
        <v>189</v>
      </c>
      <c r="H13" s="99" t="s">
        <v>73</v>
      </c>
      <c r="I13" s="113" t="s">
        <v>51</v>
      </c>
      <c r="J13" s="100" t="s">
        <v>59</v>
      </c>
      <c r="K13" s="39" t="s">
        <v>60</v>
      </c>
      <c r="L13" s="56">
        <v>168.5</v>
      </c>
      <c r="M13" s="57">
        <f>L13/2.8</f>
        <v>60.17857142857143</v>
      </c>
      <c r="N13" s="58">
        <f>RANK(M13,M$11:M$15,0)</f>
        <v>4</v>
      </c>
      <c r="O13" s="59">
        <v>6.4</v>
      </c>
      <c r="P13" s="59">
        <v>6.2</v>
      </c>
      <c r="Q13" s="59">
        <v>6.2</v>
      </c>
      <c r="R13" s="59">
        <v>6.3</v>
      </c>
      <c r="S13" s="56">
        <f>O13+P13+Q13+R13</f>
        <v>25.1</v>
      </c>
      <c r="T13" s="57">
        <f>S13/0.4</f>
        <v>62.75</v>
      </c>
      <c r="U13" s="58">
        <f>RANK(T13,T$11:T$15,0)</f>
        <v>3</v>
      </c>
      <c r="V13" s="60"/>
      <c r="W13" s="60"/>
      <c r="X13" s="60"/>
      <c r="Y13" s="60"/>
      <c r="Z13" s="57">
        <f>(M13+T13)/2-IF($V13=1,0.5,IF($V13=2,1.5,0))</f>
        <v>61.464285714285715</v>
      </c>
      <c r="AA13" s="48" t="s">
        <v>35</v>
      </c>
    </row>
    <row r="14" spans="1:27" ht="52.5" customHeight="1">
      <c r="A14" s="54">
        <v>4</v>
      </c>
      <c r="B14" s="55"/>
      <c r="C14" s="106"/>
      <c r="D14" s="117" t="s">
        <v>156</v>
      </c>
      <c r="E14" s="96" t="s">
        <v>157</v>
      </c>
      <c r="F14" s="97" t="s">
        <v>54</v>
      </c>
      <c r="G14" s="114" t="s">
        <v>196</v>
      </c>
      <c r="H14" s="115" t="s">
        <v>62</v>
      </c>
      <c r="I14" s="113" t="s">
        <v>51</v>
      </c>
      <c r="J14" s="100" t="s">
        <v>59</v>
      </c>
      <c r="K14" s="39" t="s">
        <v>60</v>
      </c>
      <c r="L14" s="56">
        <v>169</v>
      </c>
      <c r="M14" s="57">
        <f>L14/2.8</f>
        <v>60.35714285714286</v>
      </c>
      <c r="N14" s="58">
        <f>RANK(M14,M$11:M$15,0)</f>
        <v>3</v>
      </c>
      <c r="O14" s="59">
        <v>6</v>
      </c>
      <c r="P14" s="59">
        <v>5.8</v>
      </c>
      <c r="Q14" s="59">
        <v>5.9</v>
      </c>
      <c r="R14" s="59">
        <v>6.2</v>
      </c>
      <c r="S14" s="56">
        <f>O14+P14+Q14+R14</f>
        <v>23.900000000000002</v>
      </c>
      <c r="T14" s="57">
        <f>S14/0.4</f>
        <v>59.75</v>
      </c>
      <c r="U14" s="58">
        <f>RANK(T14,T$11:T$15,0)</f>
        <v>4</v>
      </c>
      <c r="V14" s="58">
        <v>1</v>
      </c>
      <c r="W14" s="60"/>
      <c r="X14" s="60"/>
      <c r="Y14" s="60"/>
      <c r="Z14" s="57">
        <f>(M14+T14)/2-IF($V14=1,0.5,IF($V14=2,1.5,0))</f>
        <v>59.55357142857143</v>
      </c>
      <c r="AA14" s="48" t="s">
        <v>35</v>
      </c>
    </row>
    <row r="15" spans="1:27" ht="52.5" customHeight="1">
      <c r="A15" s="54">
        <v>5</v>
      </c>
      <c r="B15" s="55"/>
      <c r="C15" s="106"/>
      <c r="D15" s="117" t="s">
        <v>154</v>
      </c>
      <c r="E15" s="96" t="s">
        <v>155</v>
      </c>
      <c r="F15" s="97" t="s">
        <v>54</v>
      </c>
      <c r="G15" s="98" t="s">
        <v>189</v>
      </c>
      <c r="H15" s="99" t="s">
        <v>73</v>
      </c>
      <c r="I15" s="113" t="s">
        <v>51</v>
      </c>
      <c r="J15" s="100" t="s">
        <v>59</v>
      </c>
      <c r="K15" s="39" t="s">
        <v>60</v>
      </c>
      <c r="L15" s="56">
        <v>166</v>
      </c>
      <c r="M15" s="57">
        <f>L15/2.8</f>
        <v>59.28571428571429</v>
      </c>
      <c r="N15" s="58">
        <f>RANK(M15,M$11:M$15,0)</f>
        <v>5</v>
      </c>
      <c r="O15" s="59">
        <v>6.1</v>
      </c>
      <c r="P15" s="59">
        <v>5.8</v>
      </c>
      <c r="Q15" s="59">
        <v>5.8</v>
      </c>
      <c r="R15" s="59">
        <v>5.9</v>
      </c>
      <c r="S15" s="56">
        <f>O15+P15+Q15+R15</f>
        <v>23.6</v>
      </c>
      <c r="T15" s="57">
        <f>S15/0.4</f>
        <v>59</v>
      </c>
      <c r="U15" s="58">
        <f>RANK(T15,T$11:T$15,0)</f>
        <v>5</v>
      </c>
      <c r="V15" s="60"/>
      <c r="W15" s="60"/>
      <c r="X15" s="60"/>
      <c r="Y15" s="60"/>
      <c r="Z15" s="57">
        <f>(M15+T15)/2-IF($V15=1,0.5,IF($V15=2,1.5,0))</f>
        <v>59.142857142857146</v>
      </c>
      <c r="AA15" s="48" t="s">
        <v>35</v>
      </c>
    </row>
    <row r="16" ht="16.5" customHeight="1"/>
    <row r="17" spans="4:11" s="75" customFormat="1" ht="30.75" customHeight="1">
      <c r="D17" s="77" t="s">
        <v>47</v>
      </c>
      <c r="K17" s="3" t="s">
        <v>166</v>
      </c>
    </row>
    <row r="18" s="75" customFormat="1" ht="10.5" customHeight="1">
      <c r="D18" s="77"/>
    </row>
    <row r="19" spans="4:11" s="75" customFormat="1" ht="32.25" customHeight="1">
      <c r="D19" s="77" t="s">
        <v>13</v>
      </c>
      <c r="K19" s="3" t="s">
        <v>167</v>
      </c>
    </row>
  </sheetData>
  <sheetProtection/>
  <mergeCells count="25">
    <mergeCell ref="Y8:Y10"/>
    <mergeCell ref="Z8:Z10"/>
    <mergeCell ref="AA8:AA10"/>
    <mergeCell ref="O8:U8"/>
    <mergeCell ref="L9:N9"/>
    <mergeCell ref="O9:U9"/>
    <mergeCell ref="V8:V10"/>
    <mergeCell ref="W8:W10"/>
    <mergeCell ref="X8:X10"/>
    <mergeCell ref="F8:F10"/>
    <mergeCell ref="G8:G10"/>
    <mergeCell ref="H8:H10"/>
    <mergeCell ref="I8:I10"/>
    <mergeCell ref="K8:K10"/>
    <mergeCell ref="L8:N8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rintOptions/>
  <pageMargins left="0.24" right="0.24" top="0.23" bottom="0.27" header="0.23" footer="0.31496062992125984"/>
  <pageSetup fitToHeight="3" fitToWidth="1" horizontalDpi="600" verticalDpi="600" orientation="landscape" paperSize="9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9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5.00390625" style="0" customWidth="1"/>
    <col min="2" max="2" width="5.57421875" style="0" hidden="1" customWidth="1"/>
    <col min="3" max="3" width="6.574218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6.28125" style="0" customWidth="1"/>
    <col min="8" max="8" width="8.7109375" style="0" customWidth="1"/>
    <col min="9" max="9" width="15.140625" style="0" customWidth="1"/>
    <col min="10" max="10" width="12.7109375" style="0" hidden="1" customWidth="1"/>
    <col min="11" max="11" width="25.00390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5.00390625" style="0" customWidth="1"/>
    <col min="16" max="16" width="5.28125" style="0" customWidth="1"/>
    <col min="17" max="17" width="5.57421875" style="0" customWidth="1"/>
    <col min="18" max="18" width="5.421875" style="0" customWidth="1"/>
    <col min="19" max="19" width="6.28125" style="0" customWidth="1"/>
    <col min="20" max="20" width="9.8515625" style="0" customWidth="1"/>
    <col min="21" max="21" width="3.7109375" style="0" customWidth="1"/>
    <col min="22" max="23" width="4.8515625" style="0" customWidth="1"/>
    <col min="24" max="24" width="6.28125" style="0" hidden="1" customWidth="1"/>
    <col min="25" max="25" width="6.7109375" style="0" hidden="1" customWidth="1"/>
    <col min="26" max="26" width="9.7109375" style="0" customWidth="1"/>
    <col min="27" max="27" width="6.8515625" style="0" customWidth="1"/>
  </cols>
  <sheetData>
    <row r="1" spans="1:27" ht="67.5" customHeight="1">
      <c r="A1" s="158" t="s">
        <v>302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15.75" customHeight="1">
      <c r="A2" s="160" t="s">
        <v>115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ht="23.2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ht="19.5" customHeight="1">
      <c r="A4" s="177" t="s">
        <v>303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27" ht="18.75" customHeight="1">
      <c r="A5" s="163" t="s">
        <v>328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1:27" ht="12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5" customHeight="1">
      <c r="A7" s="40" t="s">
        <v>160</v>
      </c>
      <c r="E7" s="49"/>
      <c r="AA7" s="41" t="s">
        <v>301</v>
      </c>
    </row>
    <row r="8" spans="1:27" ht="19.5" customHeight="1">
      <c r="A8" s="156" t="s">
        <v>34</v>
      </c>
      <c r="B8" s="155" t="s">
        <v>2</v>
      </c>
      <c r="C8" s="178" t="s">
        <v>16</v>
      </c>
      <c r="D8" s="157" t="s">
        <v>18</v>
      </c>
      <c r="E8" s="157" t="s">
        <v>3</v>
      </c>
      <c r="F8" s="156" t="s">
        <v>17</v>
      </c>
      <c r="G8" s="157" t="s">
        <v>19</v>
      </c>
      <c r="H8" s="157" t="s">
        <v>3</v>
      </c>
      <c r="I8" s="157" t="s">
        <v>5</v>
      </c>
      <c r="J8" s="50"/>
      <c r="K8" s="157" t="s">
        <v>7</v>
      </c>
      <c r="L8" s="153" t="s">
        <v>116</v>
      </c>
      <c r="M8" s="153"/>
      <c r="N8" s="153"/>
      <c r="O8" s="169" t="s">
        <v>117</v>
      </c>
      <c r="P8" s="170"/>
      <c r="Q8" s="170"/>
      <c r="R8" s="170"/>
      <c r="S8" s="170"/>
      <c r="T8" s="170"/>
      <c r="U8" s="171"/>
      <c r="V8" s="155" t="s">
        <v>39</v>
      </c>
      <c r="W8" s="173" t="s">
        <v>40</v>
      </c>
      <c r="X8" s="156"/>
      <c r="Y8" s="155" t="s">
        <v>118</v>
      </c>
      <c r="Z8" s="154" t="s">
        <v>43</v>
      </c>
      <c r="AA8" s="185" t="s">
        <v>44</v>
      </c>
    </row>
    <row r="9" spans="1:27" ht="19.5" customHeight="1">
      <c r="A9" s="156"/>
      <c r="B9" s="155"/>
      <c r="C9" s="174"/>
      <c r="D9" s="157"/>
      <c r="E9" s="157"/>
      <c r="F9" s="156"/>
      <c r="G9" s="157"/>
      <c r="H9" s="157"/>
      <c r="I9" s="157"/>
      <c r="J9" s="50"/>
      <c r="K9" s="157"/>
      <c r="L9" s="153" t="s">
        <v>119</v>
      </c>
      <c r="M9" s="153"/>
      <c r="N9" s="153"/>
      <c r="O9" s="169" t="s">
        <v>120</v>
      </c>
      <c r="P9" s="170"/>
      <c r="Q9" s="170"/>
      <c r="R9" s="170"/>
      <c r="S9" s="170"/>
      <c r="T9" s="170"/>
      <c r="U9" s="171"/>
      <c r="V9" s="172"/>
      <c r="W9" s="174"/>
      <c r="X9" s="156"/>
      <c r="Y9" s="155"/>
      <c r="Z9" s="154"/>
      <c r="AA9" s="186"/>
    </row>
    <row r="10" spans="1:27" ht="79.5" customHeight="1">
      <c r="A10" s="156"/>
      <c r="B10" s="155"/>
      <c r="C10" s="179"/>
      <c r="D10" s="157"/>
      <c r="E10" s="157"/>
      <c r="F10" s="156"/>
      <c r="G10" s="157"/>
      <c r="H10" s="157"/>
      <c r="I10" s="157"/>
      <c r="J10" s="50"/>
      <c r="K10" s="157"/>
      <c r="L10" s="51" t="s">
        <v>45</v>
      </c>
      <c r="M10" s="52" t="s">
        <v>46</v>
      </c>
      <c r="N10" s="51" t="s">
        <v>34</v>
      </c>
      <c r="O10" s="53" t="s">
        <v>121</v>
      </c>
      <c r="P10" s="53" t="s">
        <v>122</v>
      </c>
      <c r="Q10" s="53" t="s">
        <v>123</v>
      </c>
      <c r="R10" s="53" t="s">
        <v>124</v>
      </c>
      <c r="S10" s="52" t="s">
        <v>45</v>
      </c>
      <c r="T10" s="51" t="s">
        <v>46</v>
      </c>
      <c r="U10" s="51" t="s">
        <v>34</v>
      </c>
      <c r="V10" s="155"/>
      <c r="W10" s="175"/>
      <c r="X10" s="156"/>
      <c r="Y10" s="155"/>
      <c r="Z10" s="154"/>
      <c r="AA10" s="187"/>
    </row>
    <row r="11" spans="1:27" ht="52.5" customHeight="1">
      <c r="A11" s="54">
        <v>1</v>
      </c>
      <c r="B11" s="55"/>
      <c r="C11" s="106"/>
      <c r="D11" s="104" t="s">
        <v>144</v>
      </c>
      <c r="E11" s="96" t="s">
        <v>145</v>
      </c>
      <c r="F11" s="97" t="s">
        <v>12</v>
      </c>
      <c r="G11" s="98" t="s">
        <v>146</v>
      </c>
      <c r="H11" s="105" t="s">
        <v>103</v>
      </c>
      <c r="I11" s="123" t="s">
        <v>51</v>
      </c>
      <c r="J11" s="102" t="s">
        <v>52</v>
      </c>
      <c r="K11" s="39" t="s">
        <v>60</v>
      </c>
      <c r="L11" s="56">
        <v>191</v>
      </c>
      <c r="M11" s="57">
        <f>L11/2.7</f>
        <v>70.74074074074073</v>
      </c>
      <c r="N11" s="58">
        <f>RANK(M11,M$11:M$15,0)</f>
        <v>1</v>
      </c>
      <c r="O11" s="59">
        <v>6.7</v>
      </c>
      <c r="P11" s="59">
        <v>7.2</v>
      </c>
      <c r="Q11" s="59">
        <v>7.3</v>
      </c>
      <c r="R11" s="59">
        <v>7.1</v>
      </c>
      <c r="S11" s="56">
        <f>O11+P11+Q11+R11</f>
        <v>28.299999999999997</v>
      </c>
      <c r="T11" s="57">
        <f>S11/0.4</f>
        <v>70.74999999999999</v>
      </c>
      <c r="U11" s="58">
        <f>RANK(T11,T$11:T$15,0)</f>
        <v>1</v>
      </c>
      <c r="V11" s="60"/>
      <c r="W11" s="60"/>
      <c r="X11" s="60"/>
      <c r="Y11" s="60"/>
      <c r="Z11" s="57">
        <f>(M11+T11)/2-IF($V11=1,0.5,IF($V11=2,1.5,0))</f>
        <v>70.74537037037035</v>
      </c>
      <c r="AA11" s="48" t="s">
        <v>35</v>
      </c>
    </row>
    <row r="12" spans="1:27" ht="52.5" customHeight="1">
      <c r="A12" s="54">
        <v>2</v>
      </c>
      <c r="B12" s="55"/>
      <c r="C12" s="106"/>
      <c r="D12" s="112" t="s">
        <v>199</v>
      </c>
      <c r="E12" s="115" t="s">
        <v>147</v>
      </c>
      <c r="F12" s="113">
        <v>3</v>
      </c>
      <c r="G12" s="114" t="s">
        <v>200</v>
      </c>
      <c r="H12" s="115" t="s">
        <v>87</v>
      </c>
      <c r="I12" s="113" t="s">
        <v>51</v>
      </c>
      <c r="J12" s="113" t="s">
        <v>59</v>
      </c>
      <c r="K12" s="39" t="s">
        <v>60</v>
      </c>
      <c r="L12" s="56">
        <v>189.5</v>
      </c>
      <c r="M12" s="57">
        <f>L12/2.7</f>
        <v>70.18518518518518</v>
      </c>
      <c r="N12" s="58">
        <f>RANK(M12,M$11:M$15,0)</f>
        <v>2</v>
      </c>
      <c r="O12" s="59">
        <v>6.8</v>
      </c>
      <c r="P12" s="59">
        <v>6.8</v>
      </c>
      <c r="Q12" s="59">
        <v>7</v>
      </c>
      <c r="R12" s="59">
        <v>6.9</v>
      </c>
      <c r="S12" s="56">
        <f>O12+P12+Q12+R12</f>
        <v>27.5</v>
      </c>
      <c r="T12" s="57">
        <f>S12/0.4</f>
        <v>68.75</v>
      </c>
      <c r="U12" s="58">
        <f>RANK(T12,T$11:T$15,0)</f>
        <v>2</v>
      </c>
      <c r="V12" s="60"/>
      <c r="W12" s="60"/>
      <c r="X12" s="60"/>
      <c r="Y12" s="60"/>
      <c r="Z12" s="57">
        <f>(M12+T12)/2-IF($V12=1,0.5,IF($V12=2,1.5,0))</f>
        <v>69.46759259259258</v>
      </c>
      <c r="AA12" s="48" t="s">
        <v>35</v>
      </c>
    </row>
    <row r="13" spans="1:27" ht="52.5" customHeight="1">
      <c r="A13" s="54">
        <v>3</v>
      </c>
      <c r="B13" s="55"/>
      <c r="C13" s="106"/>
      <c r="D13" s="112" t="s">
        <v>149</v>
      </c>
      <c r="E13" s="115" t="s">
        <v>150</v>
      </c>
      <c r="F13" s="113">
        <v>2</v>
      </c>
      <c r="G13" s="114" t="s">
        <v>95</v>
      </c>
      <c r="H13" s="115" t="s">
        <v>70</v>
      </c>
      <c r="I13" s="113" t="s">
        <v>51</v>
      </c>
      <c r="J13" s="113" t="s">
        <v>59</v>
      </c>
      <c r="K13" s="39" t="s">
        <v>60</v>
      </c>
      <c r="L13" s="56">
        <v>179</v>
      </c>
      <c r="M13" s="57">
        <f>L13/2.7</f>
        <v>66.29629629629629</v>
      </c>
      <c r="N13" s="58">
        <f>RANK(M13,M$11:M$15,0)</f>
        <v>3</v>
      </c>
      <c r="O13" s="59">
        <v>6.7</v>
      </c>
      <c r="P13" s="59">
        <v>6.8</v>
      </c>
      <c r="Q13" s="59">
        <v>7</v>
      </c>
      <c r="R13" s="59">
        <v>6.8</v>
      </c>
      <c r="S13" s="56">
        <f>O13+P13+Q13+R13</f>
        <v>27.3</v>
      </c>
      <c r="T13" s="57">
        <f>S13/0.4</f>
        <v>68.25</v>
      </c>
      <c r="U13" s="58">
        <f>RANK(T13,T$11:T$15,0)</f>
        <v>3</v>
      </c>
      <c r="V13" s="60"/>
      <c r="W13" s="60"/>
      <c r="X13" s="60"/>
      <c r="Y13" s="60"/>
      <c r="Z13" s="57">
        <f>(M13+T13)/2-IF($V13=1,0.5,IF($V13=2,1.5,0))</f>
        <v>67.27314814814815</v>
      </c>
      <c r="AA13" s="48" t="s">
        <v>35</v>
      </c>
    </row>
    <row r="14" spans="1:27" ht="52.5" customHeight="1">
      <c r="A14" s="54">
        <v>4</v>
      </c>
      <c r="B14" s="55"/>
      <c r="C14" s="106"/>
      <c r="D14" s="47" t="s">
        <v>201</v>
      </c>
      <c r="E14" s="45" t="s">
        <v>202</v>
      </c>
      <c r="F14" s="46">
        <v>2</v>
      </c>
      <c r="G14" s="44" t="s">
        <v>203</v>
      </c>
      <c r="H14" s="45" t="s">
        <v>204</v>
      </c>
      <c r="I14" s="46" t="s">
        <v>205</v>
      </c>
      <c r="J14" s="46" t="s">
        <v>59</v>
      </c>
      <c r="K14" s="39" t="s">
        <v>60</v>
      </c>
      <c r="L14" s="56">
        <v>177.5</v>
      </c>
      <c r="M14" s="57">
        <f>L14/2.7</f>
        <v>65.74074074074073</v>
      </c>
      <c r="N14" s="58">
        <f>RANK(M14,M$11:M$15,0)</f>
        <v>4</v>
      </c>
      <c r="O14" s="59">
        <v>6.7</v>
      </c>
      <c r="P14" s="59">
        <v>6.6</v>
      </c>
      <c r="Q14" s="59">
        <v>6.6</v>
      </c>
      <c r="R14" s="59">
        <v>6.8</v>
      </c>
      <c r="S14" s="56">
        <f>O14+P14+Q14+R14</f>
        <v>26.7</v>
      </c>
      <c r="T14" s="57">
        <f>S14/0.4</f>
        <v>66.75</v>
      </c>
      <c r="U14" s="58">
        <f>RANK(T14,T$11:T$15,0)</f>
        <v>4</v>
      </c>
      <c r="V14" s="60"/>
      <c r="W14" s="60"/>
      <c r="X14" s="60"/>
      <c r="Y14" s="60"/>
      <c r="Z14" s="57">
        <f>(M14+T14)/2-IF($V14=1,0.5,IF($V14=2,1.5,0))</f>
        <v>66.24537037037037</v>
      </c>
      <c r="AA14" s="48" t="s">
        <v>35</v>
      </c>
    </row>
    <row r="15" spans="1:27" ht="52.5" customHeight="1">
      <c r="A15" s="54">
        <v>5</v>
      </c>
      <c r="B15" s="55"/>
      <c r="C15" s="106"/>
      <c r="D15" s="117" t="s">
        <v>206</v>
      </c>
      <c r="E15" s="96" t="s">
        <v>148</v>
      </c>
      <c r="F15" s="97" t="s">
        <v>54</v>
      </c>
      <c r="G15" s="120" t="s">
        <v>207</v>
      </c>
      <c r="H15" s="121" t="s">
        <v>62</v>
      </c>
      <c r="I15" s="123" t="s">
        <v>51</v>
      </c>
      <c r="J15" s="122" t="s">
        <v>59</v>
      </c>
      <c r="K15" s="39" t="s">
        <v>60</v>
      </c>
      <c r="L15" s="56">
        <v>168.5</v>
      </c>
      <c r="M15" s="57">
        <f>L15/2.7</f>
        <v>62.407407407407405</v>
      </c>
      <c r="N15" s="58">
        <f>RANK(M15,M$11:M$15,0)</f>
        <v>5</v>
      </c>
      <c r="O15" s="59">
        <v>6.5</v>
      </c>
      <c r="P15" s="59">
        <v>6.7</v>
      </c>
      <c r="Q15" s="59">
        <v>6.8</v>
      </c>
      <c r="R15" s="59">
        <v>6.6</v>
      </c>
      <c r="S15" s="56">
        <f>O15+P15+Q15+R15</f>
        <v>26.6</v>
      </c>
      <c r="T15" s="57">
        <f>S15/0.4</f>
        <v>66.5</v>
      </c>
      <c r="U15" s="58">
        <f>RANK(T15,T$11:T$15,0)</f>
        <v>5</v>
      </c>
      <c r="V15" s="60"/>
      <c r="W15" s="60"/>
      <c r="X15" s="60"/>
      <c r="Y15" s="60"/>
      <c r="Z15" s="57">
        <f>(M15+T15)/2-IF($V15=1,0.5,IF($V15=2,1.5,0))</f>
        <v>64.4537037037037</v>
      </c>
      <c r="AA15" s="48" t="s">
        <v>35</v>
      </c>
    </row>
    <row r="16" ht="10.5" customHeight="1"/>
    <row r="17" spans="4:11" s="75" customFormat="1" ht="30.75" customHeight="1">
      <c r="D17" s="77" t="s">
        <v>47</v>
      </c>
      <c r="K17" s="3" t="s">
        <v>166</v>
      </c>
    </row>
    <row r="18" s="75" customFormat="1" ht="10.5" customHeight="1">
      <c r="D18" s="77"/>
    </row>
    <row r="19" spans="4:11" s="75" customFormat="1" ht="32.25" customHeight="1">
      <c r="D19" s="77" t="s">
        <v>13</v>
      </c>
      <c r="K19" s="3" t="s">
        <v>167</v>
      </c>
    </row>
  </sheetData>
  <sheetProtection/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F8:F10"/>
    <mergeCell ref="G8:G10"/>
    <mergeCell ref="H8:H10"/>
    <mergeCell ref="I8:I10"/>
    <mergeCell ref="K8:K10"/>
    <mergeCell ref="L8:N8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rintOptions/>
  <pageMargins left="0.24" right="0.24" top="0.23" bottom="0.27" header="0.23" footer="0.31496062992125984"/>
  <pageSetup fitToHeight="3" fitToWidth="1" horizontalDpi="600" verticalDpi="600" orientation="landscape" paperSize="9" scale="6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20"/>
  <sheetViews>
    <sheetView view="pageBreakPreview" zoomScaleNormal="75" zoomScaleSheetLayoutView="100" zoomScalePageLayoutView="0" workbookViewId="0" topLeftCell="A4">
      <selection activeCell="A6" sqref="A6:Z6"/>
    </sheetView>
  </sheetViews>
  <sheetFormatPr defaultColWidth="9.140625" defaultRowHeight="12.75"/>
  <cols>
    <col min="1" max="1" width="5.57421875" style="0" customWidth="1"/>
    <col min="2" max="2" width="5.57421875" style="0" hidden="1" customWidth="1"/>
    <col min="3" max="3" width="5.28125" style="0" hidden="1" customWidth="1"/>
    <col min="4" max="4" width="18.7109375" style="0" customWidth="1"/>
    <col min="5" max="5" width="8.57421875" style="0" customWidth="1"/>
    <col min="6" max="6" width="6.28125" style="0" customWidth="1"/>
    <col min="7" max="7" width="33.00390625" style="0" customWidth="1"/>
    <col min="8" max="8" width="8.7109375" style="0" customWidth="1"/>
    <col min="9" max="9" width="16.00390625" style="0" customWidth="1"/>
    <col min="10" max="10" width="12.7109375" style="0" hidden="1" customWidth="1"/>
    <col min="11" max="11" width="27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7.28125" style="0" customWidth="1"/>
    <col min="27" max="27" width="6.8515625" style="0" customWidth="1"/>
  </cols>
  <sheetData>
    <row r="1" spans="1:26" ht="80.25" customHeight="1">
      <c r="A1" s="158" t="s">
        <v>309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21" customHeight="1">
      <c r="A2" s="160" t="s">
        <v>114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7" ht="15.7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78"/>
    </row>
    <row r="4" spans="1:27" ht="25.5" customHeight="1">
      <c r="A4" s="167" t="s">
        <v>304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78"/>
    </row>
    <row r="5" spans="1:27" ht="25.5" customHeight="1">
      <c r="A5" s="188" t="s">
        <v>297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78"/>
    </row>
    <row r="6" spans="1:26" ht="18.75" customHeight="1">
      <c r="A6" s="184" t="s">
        <v>332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6" ht="12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" customHeight="1">
      <c r="A8" s="40" t="s">
        <v>160</v>
      </c>
      <c r="B8" s="26"/>
      <c r="C8" s="26"/>
      <c r="D8" s="26"/>
      <c r="E8" s="27"/>
      <c r="F8" s="27"/>
      <c r="G8" s="27"/>
      <c r="H8" s="27"/>
      <c r="I8" s="27"/>
      <c r="J8" s="28"/>
      <c r="K8" s="28"/>
      <c r="L8" s="26"/>
      <c r="M8" s="29"/>
      <c r="Z8" s="41" t="s">
        <v>301</v>
      </c>
    </row>
    <row r="9" spans="1:26" ht="19.5" customHeight="1">
      <c r="A9" s="156" t="s">
        <v>34</v>
      </c>
      <c r="B9" s="155" t="s">
        <v>2</v>
      </c>
      <c r="C9" s="155" t="s">
        <v>16</v>
      </c>
      <c r="D9" s="157" t="s">
        <v>18</v>
      </c>
      <c r="E9" s="157" t="s">
        <v>3</v>
      </c>
      <c r="F9" s="156" t="s">
        <v>17</v>
      </c>
      <c r="G9" s="157" t="s">
        <v>19</v>
      </c>
      <c r="H9" s="157" t="s">
        <v>3</v>
      </c>
      <c r="I9" s="157" t="s">
        <v>5</v>
      </c>
      <c r="J9" s="50"/>
      <c r="K9" s="157" t="s">
        <v>7</v>
      </c>
      <c r="L9" s="157" t="s">
        <v>37</v>
      </c>
      <c r="M9" s="157"/>
      <c r="N9" s="157"/>
      <c r="O9" s="153" t="s">
        <v>38</v>
      </c>
      <c r="P9" s="153"/>
      <c r="Q9" s="153"/>
      <c r="R9" s="153" t="s">
        <v>117</v>
      </c>
      <c r="S9" s="153"/>
      <c r="T9" s="153"/>
      <c r="U9" s="155" t="s">
        <v>39</v>
      </c>
      <c r="V9" s="155" t="s">
        <v>40</v>
      </c>
      <c r="W9" s="155" t="s">
        <v>41</v>
      </c>
      <c r="X9" s="156" t="s">
        <v>42</v>
      </c>
      <c r="Y9" s="155" t="s">
        <v>43</v>
      </c>
      <c r="Z9" s="154" t="s">
        <v>44</v>
      </c>
    </row>
    <row r="10" spans="1:26" ht="39.75" customHeight="1">
      <c r="A10" s="156"/>
      <c r="B10" s="155"/>
      <c r="C10" s="155"/>
      <c r="D10" s="157"/>
      <c r="E10" s="157"/>
      <c r="F10" s="156"/>
      <c r="G10" s="157"/>
      <c r="H10" s="157"/>
      <c r="I10" s="157"/>
      <c r="J10" s="50"/>
      <c r="K10" s="157"/>
      <c r="L10" s="79" t="s">
        <v>45</v>
      </c>
      <c r="M10" s="51" t="s">
        <v>46</v>
      </c>
      <c r="N10" s="79" t="s">
        <v>34</v>
      </c>
      <c r="O10" s="79" t="s">
        <v>45</v>
      </c>
      <c r="P10" s="51" t="s">
        <v>46</v>
      </c>
      <c r="Q10" s="79" t="s">
        <v>34</v>
      </c>
      <c r="R10" s="79" t="s">
        <v>45</v>
      </c>
      <c r="S10" s="51" t="s">
        <v>46</v>
      </c>
      <c r="T10" s="79" t="s">
        <v>34</v>
      </c>
      <c r="U10" s="155"/>
      <c r="V10" s="155"/>
      <c r="W10" s="155"/>
      <c r="X10" s="156"/>
      <c r="Y10" s="155"/>
      <c r="Z10" s="154"/>
    </row>
    <row r="11" spans="1:26" ht="55.5" customHeight="1">
      <c r="A11" s="80">
        <v>1</v>
      </c>
      <c r="B11" s="38"/>
      <c r="C11" s="109"/>
      <c r="D11" s="47" t="s">
        <v>96</v>
      </c>
      <c r="E11" s="45" t="s">
        <v>97</v>
      </c>
      <c r="F11" s="46">
        <v>2</v>
      </c>
      <c r="G11" s="44" t="s">
        <v>226</v>
      </c>
      <c r="H11" s="45" t="s">
        <v>227</v>
      </c>
      <c r="I11" s="46" t="s">
        <v>51</v>
      </c>
      <c r="J11" s="46" t="s">
        <v>59</v>
      </c>
      <c r="K11" s="39" t="s">
        <v>60</v>
      </c>
      <c r="L11" s="30">
        <v>243.5</v>
      </c>
      <c r="M11" s="31">
        <f aca="true" t="shared" si="0" ref="M11:M16">L11/3.7-IF($U11=1,0.5,IF($U11=2,1.5,0))</f>
        <v>65.8108108108108</v>
      </c>
      <c r="N11" s="36">
        <f aca="true" t="shared" si="1" ref="N11:N16">RANK(M11,M$11:M$16,0)</f>
        <v>2</v>
      </c>
      <c r="O11" s="30">
        <v>242</v>
      </c>
      <c r="P11" s="31">
        <f aca="true" t="shared" si="2" ref="P11:P16">O11/3.7-IF($U11=1,0.5,IF($U11=2,1.5,0))</f>
        <v>65.4054054054054</v>
      </c>
      <c r="Q11" s="36">
        <f aca="true" t="shared" si="3" ref="Q11:Q16">RANK(P11,P$11:P$16,0)</f>
        <v>1</v>
      </c>
      <c r="R11" s="30">
        <v>257</v>
      </c>
      <c r="S11" s="31">
        <f aca="true" t="shared" si="4" ref="S11:S16">R11/3.7-IF($U11=1,0.5,IF($U11=2,1.5,0))</f>
        <v>69.45945945945945</v>
      </c>
      <c r="T11" s="36">
        <f aca="true" t="shared" si="5" ref="T11:T16">RANK(S11,S$11:S$16,0)</f>
        <v>1</v>
      </c>
      <c r="U11" s="32"/>
      <c r="V11" s="32"/>
      <c r="W11" s="30">
        <f aca="true" t="shared" si="6" ref="W11:W16">L11+O11+R11</f>
        <v>742.5</v>
      </c>
      <c r="X11" s="33"/>
      <c r="Y11" s="31">
        <f aca="true" t="shared" si="7" ref="Y11:Y16">ROUND(SUM(M11,P11,S11)/3,3)</f>
        <v>66.892</v>
      </c>
      <c r="Z11" s="81">
        <v>2</v>
      </c>
    </row>
    <row r="12" spans="1:26" ht="55.5" customHeight="1">
      <c r="A12" s="80">
        <v>2</v>
      </c>
      <c r="B12" s="38"/>
      <c r="C12" s="109"/>
      <c r="D12" s="112" t="s">
        <v>48</v>
      </c>
      <c r="E12" s="115" t="s">
        <v>49</v>
      </c>
      <c r="F12" s="113">
        <v>1</v>
      </c>
      <c r="G12" s="114" t="s">
        <v>228</v>
      </c>
      <c r="H12" s="115" t="s">
        <v>190</v>
      </c>
      <c r="I12" s="113" t="s">
        <v>191</v>
      </c>
      <c r="J12" s="113" t="s">
        <v>59</v>
      </c>
      <c r="K12" s="39" t="s">
        <v>60</v>
      </c>
      <c r="L12" s="30">
        <v>245</v>
      </c>
      <c r="M12" s="31">
        <f t="shared" si="0"/>
        <v>66.21621621621621</v>
      </c>
      <c r="N12" s="36">
        <f t="shared" si="1"/>
        <v>1</v>
      </c>
      <c r="O12" s="30">
        <v>239.5</v>
      </c>
      <c r="P12" s="31">
        <f t="shared" si="2"/>
        <v>64.72972972972973</v>
      </c>
      <c r="Q12" s="36">
        <f t="shared" si="3"/>
        <v>2</v>
      </c>
      <c r="R12" s="30">
        <v>246.5</v>
      </c>
      <c r="S12" s="31">
        <f t="shared" si="4"/>
        <v>66.62162162162161</v>
      </c>
      <c r="T12" s="36">
        <f t="shared" si="5"/>
        <v>2</v>
      </c>
      <c r="U12" s="32"/>
      <c r="V12" s="32"/>
      <c r="W12" s="30">
        <f t="shared" si="6"/>
        <v>731</v>
      </c>
      <c r="X12" s="33"/>
      <c r="Y12" s="31">
        <f t="shared" si="7"/>
        <v>65.856</v>
      </c>
      <c r="Z12" s="81">
        <v>2</v>
      </c>
    </row>
    <row r="13" spans="1:26" ht="55.5" customHeight="1">
      <c r="A13" s="80">
        <v>3</v>
      </c>
      <c r="B13" s="38"/>
      <c r="C13" s="109"/>
      <c r="D13" s="112" t="s">
        <v>22</v>
      </c>
      <c r="E13" s="115" t="s">
        <v>23</v>
      </c>
      <c r="F13" s="113">
        <v>3</v>
      </c>
      <c r="G13" s="114" t="s">
        <v>106</v>
      </c>
      <c r="H13" s="115" t="s">
        <v>21</v>
      </c>
      <c r="I13" s="113" t="s">
        <v>11</v>
      </c>
      <c r="J13" s="113" t="s">
        <v>11</v>
      </c>
      <c r="K13" s="39" t="s">
        <v>86</v>
      </c>
      <c r="L13" s="30">
        <v>237.5</v>
      </c>
      <c r="M13" s="31">
        <f t="shared" si="0"/>
        <v>64.1891891891892</v>
      </c>
      <c r="N13" s="36">
        <f t="shared" si="1"/>
        <v>4</v>
      </c>
      <c r="O13" s="30">
        <v>236</v>
      </c>
      <c r="P13" s="31">
        <f t="shared" si="2"/>
        <v>63.78378378378378</v>
      </c>
      <c r="Q13" s="36">
        <f t="shared" si="3"/>
        <v>3</v>
      </c>
      <c r="R13" s="30">
        <v>240.5</v>
      </c>
      <c r="S13" s="31">
        <f t="shared" si="4"/>
        <v>65</v>
      </c>
      <c r="T13" s="36">
        <f t="shared" si="5"/>
        <v>3</v>
      </c>
      <c r="U13" s="32"/>
      <c r="V13" s="32"/>
      <c r="W13" s="30">
        <f t="shared" si="6"/>
        <v>714</v>
      </c>
      <c r="X13" s="33"/>
      <c r="Y13" s="31">
        <f t="shared" si="7"/>
        <v>64.324</v>
      </c>
      <c r="Z13" s="81">
        <v>2</v>
      </c>
    </row>
    <row r="14" spans="1:26" ht="55.5" customHeight="1">
      <c r="A14" s="80">
        <v>4</v>
      </c>
      <c r="B14" s="38"/>
      <c r="C14" s="109"/>
      <c r="D14" s="125" t="s">
        <v>96</v>
      </c>
      <c r="E14" s="126" t="s">
        <v>97</v>
      </c>
      <c r="F14" s="123">
        <v>2</v>
      </c>
      <c r="G14" s="127" t="s">
        <v>77</v>
      </c>
      <c r="H14" s="126" t="s">
        <v>50</v>
      </c>
      <c r="I14" s="123" t="s">
        <v>51</v>
      </c>
      <c r="J14" s="123" t="s">
        <v>59</v>
      </c>
      <c r="K14" s="39" t="s">
        <v>60</v>
      </c>
      <c r="L14" s="30">
        <v>233</v>
      </c>
      <c r="M14" s="31">
        <f t="shared" si="0"/>
        <v>62.97297297297297</v>
      </c>
      <c r="N14" s="36">
        <f t="shared" si="1"/>
        <v>6</v>
      </c>
      <c r="O14" s="30">
        <v>230</v>
      </c>
      <c r="P14" s="31">
        <f t="shared" si="2"/>
        <v>62.16216216216216</v>
      </c>
      <c r="Q14" s="36">
        <f t="shared" si="3"/>
        <v>4</v>
      </c>
      <c r="R14" s="30">
        <v>235.5</v>
      </c>
      <c r="S14" s="31">
        <f t="shared" si="4"/>
        <v>63.648648648648646</v>
      </c>
      <c r="T14" s="36">
        <f t="shared" si="5"/>
        <v>4</v>
      </c>
      <c r="U14" s="32"/>
      <c r="V14" s="32"/>
      <c r="W14" s="30">
        <f t="shared" si="6"/>
        <v>698.5</v>
      </c>
      <c r="X14" s="33"/>
      <c r="Y14" s="31">
        <f t="shared" si="7"/>
        <v>62.928</v>
      </c>
      <c r="Z14" s="81">
        <v>3</v>
      </c>
    </row>
    <row r="15" spans="1:26" ht="55.5" customHeight="1">
      <c r="A15" s="80">
        <v>5</v>
      </c>
      <c r="B15" s="38"/>
      <c r="C15" s="109"/>
      <c r="D15" s="112" t="s">
        <v>112</v>
      </c>
      <c r="E15" s="115" t="s">
        <v>113</v>
      </c>
      <c r="F15" s="113">
        <v>2</v>
      </c>
      <c r="G15" s="114" t="s">
        <v>132</v>
      </c>
      <c r="H15" s="115" t="s">
        <v>82</v>
      </c>
      <c r="I15" s="113" t="s">
        <v>81</v>
      </c>
      <c r="J15" s="113" t="s">
        <v>79</v>
      </c>
      <c r="K15" s="39" t="s">
        <v>344</v>
      </c>
      <c r="L15" s="30">
        <v>240.5</v>
      </c>
      <c r="M15" s="31">
        <f t="shared" si="0"/>
        <v>65</v>
      </c>
      <c r="N15" s="36">
        <f t="shared" si="1"/>
        <v>3</v>
      </c>
      <c r="O15" s="30">
        <v>223</v>
      </c>
      <c r="P15" s="31">
        <f t="shared" si="2"/>
        <v>60.27027027027027</v>
      </c>
      <c r="Q15" s="36">
        <f t="shared" si="3"/>
        <v>5</v>
      </c>
      <c r="R15" s="30">
        <v>224.5</v>
      </c>
      <c r="S15" s="31">
        <f t="shared" si="4"/>
        <v>60.67567567567567</v>
      </c>
      <c r="T15" s="36">
        <f t="shared" si="5"/>
        <v>5</v>
      </c>
      <c r="U15" s="32"/>
      <c r="V15" s="32"/>
      <c r="W15" s="30">
        <f t="shared" si="6"/>
        <v>688</v>
      </c>
      <c r="X15" s="33"/>
      <c r="Y15" s="31">
        <f t="shared" si="7"/>
        <v>61.982</v>
      </c>
      <c r="Z15" s="81" t="s">
        <v>12</v>
      </c>
    </row>
    <row r="16" spans="1:26" ht="55.5" customHeight="1">
      <c r="A16" s="80">
        <v>6</v>
      </c>
      <c r="B16" s="38"/>
      <c r="C16" s="109"/>
      <c r="D16" s="112" t="s">
        <v>76</v>
      </c>
      <c r="E16" s="115" t="s">
        <v>75</v>
      </c>
      <c r="F16" s="113">
        <v>2</v>
      </c>
      <c r="G16" s="114" t="s">
        <v>58</v>
      </c>
      <c r="H16" s="115" t="s">
        <v>9</v>
      </c>
      <c r="I16" s="113" t="s">
        <v>51</v>
      </c>
      <c r="J16" s="113" t="s">
        <v>59</v>
      </c>
      <c r="K16" s="39" t="s">
        <v>60</v>
      </c>
      <c r="L16" s="30">
        <v>237.5</v>
      </c>
      <c r="M16" s="31">
        <f t="shared" si="0"/>
        <v>63.68918918918919</v>
      </c>
      <c r="N16" s="36">
        <f t="shared" si="1"/>
        <v>5</v>
      </c>
      <c r="O16" s="30">
        <v>223.5</v>
      </c>
      <c r="P16" s="31">
        <f t="shared" si="2"/>
        <v>59.9054054054054</v>
      </c>
      <c r="Q16" s="36">
        <f t="shared" si="3"/>
        <v>6</v>
      </c>
      <c r="R16" s="30">
        <v>225</v>
      </c>
      <c r="S16" s="31">
        <f t="shared" si="4"/>
        <v>60.31081081081081</v>
      </c>
      <c r="T16" s="36">
        <f t="shared" si="5"/>
        <v>6</v>
      </c>
      <c r="U16" s="32">
        <v>1</v>
      </c>
      <c r="V16" s="32"/>
      <c r="W16" s="30">
        <f t="shared" si="6"/>
        <v>686</v>
      </c>
      <c r="X16" s="33"/>
      <c r="Y16" s="31">
        <f t="shared" si="7"/>
        <v>61.302</v>
      </c>
      <c r="Z16" s="81" t="s">
        <v>12</v>
      </c>
    </row>
    <row r="17" spans="1:26" s="75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4:11" s="75" customFormat="1" ht="18.75" customHeight="1">
      <c r="D18" s="75" t="s">
        <v>47</v>
      </c>
      <c r="K18" s="3" t="s">
        <v>166</v>
      </c>
    </row>
    <row r="19" s="75" customFormat="1" ht="15.75" customHeight="1"/>
    <row r="20" spans="4:11" s="75" customFormat="1" ht="18.75" customHeight="1">
      <c r="D20" s="75" t="s">
        <v>13</v>
      </c>
      <c r="K20" s="3" t="s">
        <v>167</v>
      </c>
    </row>
  </sheetData>
  <sheetProtection/>
  <protectedRanges>
    <protectedRange sqref="K17" name="Диапазон1_3_1_1_3_11_1_1_3_1_1_2_1_3_2_3_5_1"/>
  </protectedRanges>
  <mergeCells count="25">
    <mergeCell ref="C9:C10"/>
    <mergeCell ref="D9:D10"/>
    <mergeCell ref="E9:E10"/>
    <mergeCell ref="G9:G10"/>
    <mergeCell ref="I9:I10"/>
    <mergeCell ref="L9:N9"/>
    <mergeCell ref="A1:Z1"/>
    <mergeCell ref="A2:Z2"/>
    <mergeCell ref="A3:Z3"/>
    <mergeCell ref="A4:Z4"/>
    <mergeCell ref="A6:Z6"/>
    <mergeCell ref="Y9:Y10"/>
    <mergeCell ref="A9:A10"/>
    <mergeCell ref="Z9:Z10"/>
    <mergeCell ref="B9:B10"/>
    <mergeCell ref="A5:Z5"/>
    <mergeCell ref="O9:Q9"/>
    <mergeCell ref="R9:T9"/>
    <mergeCell ref="U9:U10"/>
    <mergeCell ref="V9:V10"/>
    <mergeCell ref="W9:W10"/>
    <mergeCell ref="X9:X10"/>
    <mergeCell ref="F9:F10"/>
    <mergeCell ref="H9:H10"/>
    <mergeCell ref="K9:K10"/>
  </mergeCells>
  <printOptions/>
  <pageMargins left="0.22" right="0.2" top="0.2" bottom="0.21" header="0.2" footer="0.2"/>
  <pageSetup fitToHeight="2" fitToWidth="1" horizontalDpi="600" verticalDpi="600" orientation="landscape" paperSize="9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9"/>
  <sheetViews>
    <sheetView view="pageBreakPreview" zoomScaleSheetLayoutView="100" zoomScalePageLayoutView="0" workbookViewId="0" topLeftCell="A1">
      <selection activeCell="I10" sqref="I10"/>
    </sheetView>
  </sheetViews>
  <sheetFormatPr defaultColWidth="9.140625" defaultRowHeight="12.75"/>
  <cols>
    <col min="1" max="1" width="6.140625" style="0" customWidth="1"/>
    <col min="2" max="3" width="5.7109375" style="0" hidden="1" customWidth="1"/>
    <col min="4" max="4" width="17.57421875" style="0" customWidth="1"/>
    <col min="5" max="5" width="8.57421875" style="0" customWidth="1"/>
    <col min="6" max="6" width="6.28125" style="0" customWidth="1"/>
    <col min="7" max="7" width="30.140625" style="0" customWidth="1"/>
    <col min="8" max="8" width="10.57421875" style="0" customWidth="1"/>
    <col min="9" max="9" width="17.7109375" style="0" customWidth="1"/>
    <col min="10" max="10" width="12.7109375" style="0" hidden="1" customWidth="1"/>
    <col min="11" max="11" width="26.140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9.421875" style="0" customWidth="1"/>
    <col min="25" max="25" width="10.140625" style="0" customWidth="1"/>
    <col min="26" max="26" width="6.7109375" style="0" customWidth="1"/>
  </cols>
  <sheetData>
    <row r="1" spans="1:26" ht="65.25" customHeight="1">
      <c r="A1" s="158" t="s">
        <v>171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8.7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7" ht="22.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78"/>
    </row>
    <row r="4" spans="1:27" ht="25.5" customHeight="1">
      <c r="A4" s="167" t="s">
        <v>305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78"/>
    </row>
    <row r="5" spans="1:26" ht="18.75" customHeight="1">
      <c r="A5" s="184" t="s">
        <v>332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</row>
    <row r="6" spans="1:2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 customHeight="1">
      <c r="A7" s="40" t="s">
        <v>160</v>
      </c>
      <c r="B7" s="26"/>
      <c r="C7" s="26"/>
      <c r="D7" s="26"/>
      <c r="E7" s="27"/>
      <c r="F7" s="27"/>
      <c r="G7" s="27"/>
      <c r="H7" s="27"/>
      <c r="I7" s="27"/>
      <c r="J7" s="28"/>
      <c r="K7" s="28"/>
      <c r="L7" s="26"/>
      <c r="M7" s="29"/>
      <c r="Z7" s="41" t="s">
        <v>301</v>
      </c>
    </row>
    <row r="8" spans="1:26" ht="19.5" customHeight="1">
      <c r="A8" s="164" t="s">
        <v>34</v>
      </c>
      <c r="B8" s="155"/>
      <c r="C8" s="155" t="s">
        <v>2</v>
      </c>
      <c r="D8" s="157" t="s">
        <v>18</v>
      </c>
      <c r="E8" s="157" t="s">
        <v>3</v>
      </c>
      <c r="F8" s="156" t="s">
        <v>17</v>
      </c>
      <c r="G8" s="157" t="s">
        <v>19</v>
      </c>
      <c r="H8" s="157" t="s">
        <v>3</v>
      </c>
      <c r="I8" s="157" t="s">
        <v>5</v>
      </c>
      <c r="J8" s="50"/>
      <c r="K8" s="157" t="s">
        <v>7</v>
      </c>
      <c r="L8" s="157" t="s">
        <v>37</v>
      </c>
      <c r="M8" s="157"/>
      <c r="N8" s="157"/>
      <c r="O8" s="153" t="s">
        <v>38</v>
      </c>
      <c r="P8" s="153"/>
      <c r="Q8" s="153"/>
      <c r="R8" s="153" t="s">
        <v>117</v>
      </c>
      <c r="S8" s="153"/>
      <c r="T8" s="153"/>
      <c r="U8" s="155" t="s">
        <v>39</v>
      </c>
      <c r="V8" s="155" t="s">
        <v>40</v>
      </c>
      <c r="W8" s="155" t="s">
        <v>41</v>
      </c>
      <c r="X8" s="156" t="s">
        <v>170</v>
      </c>
      <c r="Y8" s="155" t="s">
        <v>43</v>
      </c>
      <c r="Z8" s="154" t="s">
        <v>44</v>
      </c>
    </row>
    <row r="9" spans="1:26" ht="39.75" customHeight="1">
      <c r="A9" s="165"/>
      <c r="B9" s="155"/>
      <c r="C9" s="155"/>
      <c r="D9" s="157"/>
      <c r="E9" s="157"/>
      <c r="F9" s="156"/>
      <c r="G9" s="157"/>
      <c r="H9" s="157"/>
      <c r="I9" s="157"/>
      <c r="J9" s="50"/>
      <c r="K9" s="157"/>
      <c r="L9" s="79" t="s">
        <v>45</v>
      </c>
      <c r="M9" s="51" t="s">
        <v>46</v>
      </c>
      <c r="N9" s="79" t="s">
        <v>34</v>
      </c>
      <c r="O9" s="79" t="s">
        <v>45</v>
      </c>
      <c r="P9" s="51" t="s">
        <v>46</v>
      </c>
      <c r="Q9" s="79" t="s">
        <v>34</v>
      </c>
      <c r="R9" s="79" t="s">
        <v>45</v>
      </c>
      <c r="S9" s="51" t="s">
        <v>46</v>
      </c>
      <c r="T9" s="79" t="s">
        <v>34</v>
      </c>
      <c r="U9" s="155"/>
      <c r="V9" s="155"/>
      <c r="W9" s="155"/>
      <c r="X9" s="156"/>
      <c r="Y9" s="155"/>
      <c r="Z9" s="154"/>
    </row>
    <row r="10" spans="1:26" ht="47.25" customHeight="1">
      <c r="A10" s="36">
        <v>1</v>
      </c>
      <c r="B10" s="55"/>
      <c r="C10" s="38"/>
      <c r="D10" s="112" t="s">
        <v>225</v>
      </c>
      <c r="E10" s="115" t="s">
        <v>57</v>
      </c>
      <c r="F10" s="113">
        <v>2</v>
      </c>
      <c r="G10" s="114" t="s">
        <v>229</v>
      </c>
      <c r="H10" s="115" t="s">
        <v>78</v>
      </c>
      <c r="I10" s="113" t="s">
        <v>51</v>
      </c>
      <c r="J10" s="113" t="s">
        <v>59</v>
      </c>
      <c r="K10" s="39" t="s">
        <v>60</v>
      </c>
      <c r="L10" s="30">
        <v>214.5</v>
      </c>
      <c r="M10" s="31">
        <f aca="true" t="shared" si="0" ref="M10:M15">L10/3.3-IF($U10=1,0.5,IF($U10=2,1.5,0))</f>
        <v>64.5</v>
      </c>
      <c r="N10" s="36">
        <f aca="true" t="shared" si="1" ref="N10:N15">RANK(M10,M$10:M$15,0)</f>
        <v>1</v>
      </c>
      <c r="O10" s="30">
        <v>214</v>
      </c>
      <c r="P10" s="31">
        <f aca="true" t="shared" si="2" ref="P10:P15">O10/3.3-IF($U10=1,0.5,IF($U10=2,1.5,0))</f>
        <v>64.34848484848486</v>
      </c>
      <c r="Q10" s="36">
        <f aca="true" t="shared" si="3" ref="Q10:Q15">RANK(P10,P$10:P$15,0)</f>
        <v>1</v>
      </c>
      <c r="R10" s="30">
        <v>214</v>
      </c>
      <c r="S10" s="31">
        <f aca="true" t="shared" si="4" ref="S10:S15">R10/3.3-IF($U10=1,0.5,IF($U10=2,1.5,0))</f>
        <v>64.34848484848486</v>
      </c>
      <c r="T10" s="36">
        <f aca="true" t="shared" si="5" ref="T10:T15">RANK(S10,S$10:S$15,0)</f>
        <v>2</v>
      </c>
      <c r="U10" s="32">
        <v>1</v>
      </c>
      <c r="V10" s="32"/>
      <c r="W10" s="30">
        <f aca="true" t="shared" si="6" ref="W10:W15">L10+O10+R10</f>
        <v>642.5</v>
      </c>
      <c r="X10" s="33"/>
      <c r="Y10" s="31">
        <f aca="true" t="shared" si="7" ref="Y10:Y15">ROUND(SUM(M10,P10,S10)/3,3)</f>
        <v>64.399</v>
      </c>
      <c r="Z10" s="81">
        <v>3</v>
      </c>
    </row>
    <row r="11" spans="1:26" ht="47.25" customHeight="1">
      <c r="A11" s="36">
        <v>2</v>
      </c>
      <c r="B11" s="55"/>
      <c r="C11" s="38"/>
      <c r="D11" s="117" t="s">
        <v>140</v>
      </c>
      <c r="E11" s="96" t="s">
        <v>83</v>
      </c>
      <c r="F11" s="97">
        <v>1</v>
      </c>
      <c r="G11" s="107" t="s">
        <v>231</v>
      </c>
      <c r="H11" s="99" t="s">
        <v>71</v>
      </c>
      <c r="I11" s="46" t="s">
        <v>51</v>
      </c>
      <c r="J11" s="100" t="s">
        <v>52</v>
      </c>
      <c r="K11" s="39" t="s">
        <v>60</v>
      </c>
      <c r="L11" s="30">
        <v>211</v>
      </c>
      <c r="M11" s="31">
        <f t="shared" si="0"/>
        <v>63.939393939393945</v>
      </c>
      <c r="N11" s="36">
        <f t="shared" si="1"/>
        <v>3</v>
      </c>
      <c r="O11" s="30">
        <v>211</v>
      </c>
      <c r="P11" s="31">
        <f t="shared" si="2"/>
        <v>63.939393939393945</v>
      </c>
      <c r="Q11" s="36">
        <f t="shared" si="3"/>
        <v>2</v>
      </c>
      <c r="R11" s="30">
        <v>214</v>
      </c>
      <c r="S11" s="31">
        <f t="shared" si="4"/>
        <v>64.84848484848486</v>
      </c>
      <c r="T11" s="36">
        <f t="shared" si="5"/>
        <v>1</v>
      </c>
      <c r="U11" s="32"/>
      <c r="V11" s="32"/>
      <c r="W11" s="30">
        <f t="shared" si="6"/>
        <v>636</v>
      </c>
      <c r="X11" s="111"/>
      <c r="Y11" s="31">
        <f t="shared" si="7"/>
        <v>64.242</v>
      </c>
      <c r="Z11" s="81">
        <v>3</v>
      </c>
    </row>
    <row r="12" spans="1:26" ht="47.25" customHeight="1">
      <c r="A12" s="36">
        <v>3</v>
      </c>
      <c r="B12" s="55"/>
      <c r="C12" s="38"/>
      <c r="D12" s="117" t="s">
        <v>141</v>
      </c>
      <c r="E12" s="96" t="s">
        <v>142</v>
      </c>
      <c r="F12" s="97">
        <v>2</v>
      </c>
      <c r="G12" s="98" t="s">
        <v>230</v>
      </c>
      <c r="H12" s="99" t="s">
        <v>74</v>
      </c>
      <c r="I12" s="123" t="s">
        <v>51</v>
      </c>
      <c r="J12" s="100" t="s">
        <v>52</v>
      </c>
      <c r="K12" s="39" t="s">
        <v>60</v>
      </c>
      <c r="L12" s="30">
        <v>213</v>
      </c>
      <c r="M12" s="31">
        <f t="shared" si="0"/>
        <v>64.04545454545455</v>
      </c>
      <c r="N12" s="36">
        <f t="shared" si="1"/>
        <v>2</v>
      </c>
      <c r="O12" s="30">
        <v>207.5</v>
      </c>
      <c r="P12" s="31">
        <f t="shared" si="2"/>
        <v>62.37878787878788</v>
      </c>
      <c r="Q12" s="36">
        <f t="shared" si="3"/>
        <v>3</v>
      </c>
      <c r="R12" s="30">
        <v>210</v>
      </c>
      <c r="S12" s="31">
        <f t="shared" si="4"/>
        <v>63.13636363636364</v>
      </c>
      <c r="T12" s="36">
        <f t="shared" si="5"/>
        <v>3</v>
      </c>
      <c r="U12" s="32">
        <v>1</v>
      </c>
      <c r="V12" s="32"/>
      <c r="W12" s="30">
        <f t="shared" si="6"/>
        <v>630.5</v>
      </c>
      <c r="X12" s="33"/>
      <c r="Y12" s="31">
        <f t="shared" si="7"/>
        <v>63.187</v>
      </c>
      <c r="Z12" s="81" t="s">
        <v>12</v>
      </c>
    </row>
    <row r="13" spans="1:26" ht="47.25" customHeight="1">
      <c r="A13" s="36">
        <v>4</v>
      </c>
      <c r="B13" s="55"/>
      <c r="C13" s="38"/>
      <c r="D13" s="117" t="s">
        <v>232</v>
      </c>
      <c r="E13" s="96" t="s">
        <v>111</v>
      </c>
      <c r="F13" s="97">
        <v>1</v>
      </c>
      <c r="G13" s="98" t="s">
        <v>233</v>
      </c>
      <c r="H13" s="99" t="s">
        <v>234</v>
      </c>
      <c r="I13" s="101" t="s">
        <v>235</v>
      </c>
      <c r="J13" s="101" t="s">
        <v>236</v>
      </c>
      <c r="K13" s="39" t="s">
        <v>224</v>
      </c>
      <c r="L13" s="30">
        <v>205</v>
      </c>
      <c r="M13" s="31">
        <f t="shared" si="0"/>
        <v>62.121212121212125</v>
      </c>
      <c r="N13" s="36">
        <f t="shared" si="1"/>
        <v>4</v>
      </c>
      <c r="O13" s="30">
        <v>200</v>
      </c>
      <c r="P13" s="31">
        <f t="shared" si="2"/>
        <v>60.60606060606061</v>
      </c>
      <c r="Q13" s="36">
        <f t="shared" si="3"/>
        <v>5</v>
      </c>
      <c r="R13" s="30">
        <v>201</v>
      </c>
      <c r="S13" s="31">
        <f t="shared" si="4"/>
        <v>60.909090909090914</v>
      </c>
      <c r="T13" s="36">
        <f t="shared" si="5"/>
        <v>4</v>
      </c>
      <c r="U13" s="32"/>
      <c r="V13" s="32"/>
      <c r="W13" s="30">
        <f t="shared" si="6"/>
        <v>606</v>
      </c>
      <c r="X13" s="33"/>
      <c r="Y13" s="31">
        <f t="shared" si="7"/>
        <v>61.212</v>
      </c>
      <c r="Z13" s="81" t="s">
        <v>12</v>
      </c>
    </row>
    <row r="14" spans="1:26" ht="47.25" customHeight="1">
      <c r="A14" s="36">
        <v>5</v>
      </c>
      <c r="B14" s="55"/>
      <c r="C14" s="38"/>
      <c r="D14" s="117" t="s">
        <v>137</v>
      </c>
      <c r="E14" s="96" t="s">
        <v>138</v>
      </c>
      <c r="F14" s="97">
        <v>3</v>
      </c>
      <c r="G14" s="44" t="s">
        <v>95</v>
      </c>
      <c r="H14" s="45" t="s">
        <v>70</v>
      </c>
      <c r="I14" s="123" t="s">
        <v>51</v>
      </c>
      <c r="J14" s="94" t="s">
        <v>52</v>
      </c>
      <c r="K14" s="39" t="s">
        <v>60</v>
      </c>
      <c r="L14" s="30">
        <v>203</v>
      </c>
      <c r="M14" s="31">
        <f t="shared" si="0"/>
        <v>61.015151515151516</v>
      </c>
      <c r="N14" s="36">
        <f t="shared" si="1"/>
        <v>6</v>
      </c>
      <c r="O14" s="30">
        <v>205</v>
      </c>
      <c r="P14" s="31">
        <f t="shared" si="2"/>
        <v>61.621212121212125</v>
      </c>
      <c r="Q14" s="36">
        <f t="shared" si="3"/>
        <v>4</v>
      </c>
      <c r="R14" s="30">
        <v>199</v>
      </c>
      <c r="S14" s="31">
        <f t="shared" si="4"/>
        <v>59.803030303030305</v>
      </c>
      <c r="T14" s="36">
        <f t="shared" si="5"/>
        <v>5</v>
      </c>
      <c r="U14" s="32">
        <v>1</v>
      </c>
      <c r="V14" s="32"/>
      <c r="W14" s="30">
        <f t="shared" si="6"/>
        <v>607</v>
      </c>
      <c r="X14" s="111"/>
      <c r="Y14" s="31">
        <f t="shared" si="7"/>
        <v>60.813</v>
      </c>
      <c r="Z14" s="81" t="s">
        <v>10</v>
      </c>
    </row>
    <row r="15" spans="1:26" ht="47.25" customHeight="1">
      <c r="A15" s="36">
        <v>6</v>
      </c>
      <c r="B15" s="55"/>
      <c r="C15" s="38"/>
      <c r="D15" s="117" t="s">
        <v>88</v>
      </c>
      <c r="E15" s="96" t="s">
        <v>143</v>
      </c>
      <c r="F15" s="97" t="s">
        <v>12</v>
      </c>
      <c r="G15" s="98" t="s">
        <v>198</v>
      </c>
      <c r="H15" s="99" t="s">
        <v>107</v>
      </c>
      <c r="I15" s="123" t="s">
        <v>51</v>
      </c>
      <c r="J15" s="100" t="s">
        <v>52</v>
      </c>
      <c r="K15" s="39" t="s">
        <v>60</v>
      </c>
      <c r="L15" s="30">
        <v>203.5</v>
      </c>
      <c r="M15" s="31">
        <f t="shared" si="0"/>
        <v>61.66666666666667</v>
      </c>
      <c r="N15" s="36">
        <f t="shared" si="1"/>
        <v>5</v>
      </c>
      <c r="O15" s="30">
        <v>199.5</v>
      </c>
      <c r="P15" s="31">
        <f t="shared" si="2"/>
        <v>60.45454545454546</v>
      </c>
      <c r="Q15" s="36">
        <f t="shared" si="3"/>
        <v>6</v>
      </c>
      <c r="R15" s="30">
        <v>193.5</v>
      </c>
      <c r="S15" s="31">
        <f t="shared" si="4"/>
        <v>58.63636363636364</v>
      </c>
      <c r="T15" s="36">
        <f t="shared" si="5"/>
        <v>6</v>
      </c>
      <c r="U15" s="32"/>
      <c r="V15" s="32"/>
      <c r="W15" s="30">
        <f t="shared" si="6"/>
        <v>596.5</v>
      </c>
      <c r="X15" s="33"/>
      <c r="Y15" s="31">
        <f t="shared" si="7"/>
        <v>60.253</v>
      </c>
      <c r="Z15" s="81" t="s">
        <v>10</v>
      </c>
    </row>
    <row r="16" ht="20.25" customHeight="1"/>
    <row r="17" spans="4:11" s="75" customFormat="1" ht="28.5" customHeight="1">
      <c r="D17" s="77" t="s">
        <v>47</v>
      </c>
      <c r="K17" s="3" t="s">
        <v>166</v>
      </c>
    </row>
    <row r="18" s="75" customFormat="1" ht="10.5" customHeight="1">
      <c r="D18" s="77"/>
    </row>
    <row r="19" spans="4:11" s="75" customFormat="1" ht="38.25" customHeight="1">
      <c r="D19" s="77" t="s">
        <v>13</v>
      </c>
      <c r="K19" s="3" t="s">
        <v>167</v>
      </c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5"/>
  <sheetViews>
    <sheetView view="pageBreakPreview"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5.00390625" style="0" customWidth="1"/>
    <col min="2" max="3" width="5.7109375" style="0" hidden="1" customWidth="1"/>
    <col min="4" max="4" width="17.57421875" style="0" customWidth="1"/>
    <col min="5" max="5" width="8.57421875" style="0" customWidth="1"/>
    <col min="6" max="6" width="6.28125" style="0" customWidth="1"/>
    <col min="7" max="7" width="30.140625" style="0" customWidth="1"/>
    <col min="8" max="8" width="10.57421875" style="0" customWidth="1"/>
    <col min="9" max="9" width="17.7109375" style="0" customWidth="1"/>
    <col min="10" max="10" width="12.7109375" style="0" hidden="1" customWidth="1"/>
    <col min="11" max="11" width="26.140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84.75" customHeight="1">
      <c r="A1" s="158" t="s">
        <v>347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8.7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7" ht="19.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78"/>
    </row>
    <row r="4" spans="1:27" ht="25.5" customHeight="1">
      <c r="A4" s="167" t="s">
        <v>270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78"/>
    </row>
    <row r="5" spans="1:26" ht="18.75" customHeight="1">
      <c r="A5" s="163" t="s">
        <v>345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spans="1:26" ht="18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 customHeight="1">
      <c r="A7" s="40" t="s">
        <v>160</v>
      </c>
      <c r="B7" s="26"/>
      <c r="C7" s="26"/>
      <c r="D7" s="26"/>
      <c r="E7" s="27"/>
      <c r="F7" s="27"/>
      <c r="G7" s="27"/>
      <c r="H7" s="27"/>
      <c r="I7" s="27"/>
      <c r="J7" s="28"/>
      <c r="K7" s="28"/>
      <c r="L7" s="26"/>
      <c r="M7" s="29"/>
      <c r="Z7" s="41" t="s">
        <v>301</v>
      </c>
    </row>
    <row r="8" spans="1:26" ht="19.5" customHeight="1">
      <c r="A8" s="164" t="s">
        <v>34</v>
      </c>
      <c r="B8" s="155" t="s">
        <v>2</v>
      </c>
      <c r="C8" s="155" t="s">
        <v>16</v>
      </c>
      <c r="D8" s="157" t="s">
        <v>18</v>
      </c>
      <c r="E8" s="157" t="s">
        <v>3</v>
      </c>
      <c r="F8" s="156" t="s">
        <v>17</v>
      </c>
      <c r="G8" s="157" t="s">
        <v>19</v>
      </c>
      <c r="H8" s="157" t="s">
        <v>3</v>
      </c>
      <c r="I8" s="157" t="s">
        <v>5</v>
      </c>
      <c r="J8" s="50"/>
      <c r="K8" s="157" t="s">
        <v>7</v>
      </c>
      <c r="L8" s="157" t="s">
        <v>37</v>
      </c>
      <c r="M8" s="157"/>
      <c r="N8" s="157"/>
      <c r="O8" s="153" t="s">
        <v>38</v>
      </c>
      <c r="P8" s="153"/>
      <c r="Q8" s="153"/>
      <c r="R8" s="153" t="s">
        <v>117</v>
      </c>
      <c r="S8" s="153"/>
      <c r="T8" s="153"/>
      <c r="U8" s="155" t="s">
        <v>39</v>
      </c>
      <c r="V8" s="155" t="s">
        <v>40</v>
      </c>
      <c r="W8" s="155" t="s">
        <v>41</v>
      </c>
      <c r="X8" s="156" t="s">
        <v>42</v>
      </c>
      <c r="Y8" s="155" t="s">
        <v>43</v>
      </c>
      <c r="Z8" s="154" t="s">
        <v>44</v>
      </c>
    </row>
    <row r="9" spans="1:26" ht="39.75" customHeight="1">
      <c r="A9" s="165"/>
      <c r="B9" s="155"/>
      <c r="C9" s="155"/>
      <c r="D9" s="157"/>
      <c r="E9" s="157"/>
      <c r="F9" s="156"/>
      <c r="G9" s="157"/>
      <c r="H9" s="157"/>
      <c r="I9" s="157"/>
      <c r="J9" s="50"/>
      <c r="K9" s="157"/>
      <c r="L9" s="79" t="s">
        <v>45</v>
      </c>
      <c r="M9" s="51" t="s">
        <v>46</v>
      </c>
      <c r="N9" s="79" t="s">
        <v>34</v>
      </c>
      <c r="O9" s="79" t="s">
        <v>45</v>
      </c>
      <c r="P9" s="51" t="s">
        <v>46</v>
      </c>
      <c r="Q9" s="79" t="s">
        <v>34</v>
      </c>
      <c r="R9" s="79" t="s">
        <v>45</v>
      </c>
      <c r="S9" s="51" t="s">
        <v>46</v>
      </c>
      <c r="T9" s="79" t="s">
        <v>34</v>
      </c>
      <c r="U9" s="155"/>
      <c r="V9" s="155"/>
      <c r="W9" s="155"/>
      <c r="X9" s="156"/>
      <c r="Y9" s="155"/>
      <c r="Z9" s="154"/>
    </row>
    <row r="10" spans="1:26" ht="47.25" customHeight="1">
      <c r="A10" s="36">
        <v>1</v>
      </c>
      <c r="B10" s="55"/>
      <c r="C10" s="143"/>
      <c r="D10" s="112" t="s">
        <v>98</v>
      </c>
      <c r="E10" s="115" t="s">
        <v>99</v>
      </c>
      <c r="F10" s="113" t="s">
        <v>54</v>
      </c>
      <c r="G10" s="114" t="s">
        <v>100</v>
      </c>
      <c r="H10" s="115" t="s">
        <v>101</v>
      </c>
      <c r="I10" s="113" t="s">
        <v>102</v>
      </c>
      <c r="J10" s="113" t="s">
        <v>68</v>
      </c>
      <c r="K10" s="39" t="s">
        <v>69</v>
      </c>
      <c r="L10" s="30">
        <v>195.5</v>
      </c>
      <c r="M10" s="31">
        <f>L10/3-IF($U10=1,0.5,IF($U10=2,1.5,0))</f>
        <v>65.16666666666667</v>
      </c>
      <c r="N10" s="36">
        <f>RANK(M10,M$10:M$11,0)</f>
        <v>1</v>
      </c>
      <c r="O10" s="30">
        <v>192.5</v>
      </c>
      <c r="P10" s="31">
        <f>O10/3-IF($U10=1,0.5,IF($U10=2,1.5,0))</f>
        <v>64.16666666666667</v>
      </c>
      <c r="Q10" s="36">
        <f>RANK(P10,P$10:P$11,0)</f>
        <v>1</v>
      </c>
      <c r="R10" s="30">
        <v>191</v>
      </c>
      <c r="S10" s="31">
        <f>R10/3-IF($U10=1,0.5,IF($U10=2,1.5,0))</f>
        <v>63.666666666666664</v>
      </c>
      <c r="T10" s="36">
        <f>RANK(S10,S$10:S$11,0)</f>
        <v>2</v>
      </c>
      <c r="U10" s="32"/>
      <c r="V10" s="32"/>
      <c r="W10" s="30">
        <f>L10+O10+R10</f>
        <v>579</v>
      </c>
      <c r="X10" s="33"/>
      <c r="Y10" s="31">
        <f>ROUND(SUM(M10,P10,S10)/3,3)</f>
        <v>64.333</v>
      </c>
      <c r="Z10" s="81" t="s">
        <v>35</v>
      </c>
    </row>
    <row r="11" spans="1:26" ht="47.25" customHeight="1">
      <c r="A11" s="36">
        <v>2</v>
      </c>
      <c r="B11" s="55"/>
      <c r="C11" s="116"/>
      <c r="D11" s="144" t="s">
        <v>271</v>
      </c>
      <c r="E11" s="121" t="s">
        <v>272</v>
      </c>
      <c r="F11" s="97" t="s">
        <v>54</v>
      </c>
      <c r="G11" s="120" t="s">
        <v>273</v>
      </c>
      <c r="H11" s="121" t="s">
        <v>274</v>
      </c>
      <c r="I11" s="122" t="s">
        <v>275</v>
      </c>
      <c r="J11" s="122" t="s">
        <v>276</v>
      </c>
      <c r="K11" s="145" t="s">
        <v>277</v>
      </c>
      <c r="L11" s="30">
        <v>192</v>
      </c>
      <c r="M11" s="31">
        <f>L11/3-IF($U11=1,0.5,IF($U11=2,1.5,0))</f>
        <v>64</v>
      </c>
      <c r="N11" s="36">
        <f>RANK(M11,M$10:M$11,0)</f>
        <v>2</v>
      </c>
      <c r="O11" s="30">
        <v>187</v>
      </c>
      <c r="P11" s="31">
        <f>O11/3-IF($U11=1,0.5,IF($U11=2,1.5,0))</f>
        <v>62.333333333333336</v>
      </c>
      <c r="Q11" s="36">
        <f>RANK(P11,P$10:P$11,0)</f>
        <v>2</v>
      </c>
      <c r="R11" s="30">
        <v>194</v>
      </c>
      <c r="S11" s="31">
        <f>R11/3-IF($U11=1,0.5,IF($U11=2,1.5,0))</f>
        <v>64.66666666666667</v>
      </c>
      <c r="T11" s="36">
        <f>RANK(S11,S$10:S$11,0)</f>
        <v>1</v>
      </c>
      <c r="U11" s="32"/>
      <c r="V11" s="32"/>
      <c r="W11" s="30">
        <f>L11+O11+R11</f>
        <v>573</v>
      </c>
      <c r="X11" s="33"/>
      <c r="Y11" s="31">
        <f>ROUND(SUM(M11,P11,S11)/3,3)</f>
        <v>63.667</v>
      </c>
      <c r="Z11" s="81" t="s">
        <v>35</v>
      </c>
    </row>
    <row r="12" ht="20.25" customHeight="1"/>
    <row r="13" spans="4:11" s="75" customFormat="1" ht="28.5" customHeight="1">
      <c r="D13" s="77" t="s">
        <v>47</v>
      </c>
      <c r="K13" s="3" t="s">
        <v>166</v>
      </c>
    </row>
    <row r="14" s="75" customFormat="1" ht="10.5" customHeight="1">
      <c r="D14" s="77"/>
    </row>
    <row r="15" spans="4:11" s="75" customFormat="1" ht="38.25" customHeight="1">
      <c r="D15" s="77" t="s">
        <v>13</v>
      </c>
      <c r="K15" s="3" t="s">
        <v>167</v>
      </c>
    </row>
  </sheetData>
  <sheetProtection/>
  <mergeCells count="24">
    <mergeCell ref="O8:Q8"/>
    <mergeCell ref="Z8:Z9"/>
    <mergeCell ref="R8:T8"/>
    <mergeCell ref="U8:U9"/>
    <mergeCell ref="V8:V9"/>
    <mergeCell ref="W8:W9"/>
    <mergeCell ref="X8:X9"/>
    <mergeCell ref="Y8:Y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6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5"/>
  <sheetViews>
    <sheetView view="pageBreakPreview" zoomScaleSheetLayoutView="100" zoomScalePageLayoutView="0" workbookViewId="0" topLeftCell="A1">
      <selection activeCell="X6" sqref="X1:X16384"/>
    </sheetView>
  </sheetViews>
  <sheetFormatPr defaultColWidth="9.140625" defaultRowHeight="12.75"/>
  <cols>
    <col min="1" max="1" width="6.140625" style="0" customWidth="1"/>
    <col min="2" max="3" width="5.7109375" style="0" hidden="1" customWidth="1"/>
    <col min="4" max="4" width="17.57421875" style="0" customWidth="1"/>
    <col min="5" max="5" width="8.57421875" style="0" customWidth="1"/>
    <col min="6" max="6" width="6.28125" style="0" customWidth="1"/>
    <col min="7" max="7" width="30.140625" style="0" customWidth="1"/>
    <col min="8" max="8" width="10.57421875" style="0" customWidth="1"/>
    <col min="9" max="9" width="17.7109375" style="0" customWidth="1"/>
    <col min="10" max="10" width="12.7109375" style="0" hidden="1" customWidth="1"/>
    <col min="11" max="11" width="26.140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9.421875" style="0" hidden="1" customWidth="1"/>
    <col min="25" max="25" width="10.140625" style="0" customWidth="1"/>
    <col min="26" max="26" width="6.7109375" style="0" customWidth="1"/>
  </cols>
  <sheetData>
    <row r="1" spans="1:26" ht="65.25" customHeight="1">
      <c r="A1" s="158" t="s">
        <v>346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8.7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7" ht="22.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78"/>
    </row>
    <row r="4" spans="1:27" ht="25.5" customHeight="1">
      <c r="A4" s="167" t="s">
        <v>310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78"/>
    </row>
    <row r="5" spans="1:26" ht="18.75" customHeight="1">
      <c r="A5" s="163" t="s">
        <v>345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spans="1:2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 customHeight="1">
      <c r="A7" s="40" t="s">
        <v>160</v>
      </c>
      <c r="B7" s="26"/>
      <c r="C7" s="26"/>
      <c r="D7" s="26"/>
      <c r="E7" s="27"/>
      <c r="F7" s="27"/>
      <c r="G7" s="27"/>
      <c r="H7" s="27"/>
      <c r="I7" s="27"/>
      <c r="J7" s="28"/>
      <c r="K7" s="28"/>
      <c r="L7" s="26"/>
      <c r="M7" s="29"/>
      <c r="Z7" s="41" t="s">
        <v>301</v>
      </c>
    </row>
    <row r="8" spans="1:26" ht="19.5" customHeight="1">
      <c r="A8" s="164" t="s">
        <v>34</v>
      </c>
      <c r="B8" s="155"/>
      <c r="C8" s="155" t="s">
        <v>2</v>
      </c>
      <c r="D8" s="157" t="s">
        <v>18</v>
      </c>
      <c r="E8" s="157" t="s">
        <v>3</v>
      </c>
      <c r="F8" s="156" t="s">
        <v>17</v>
      </c>
      <c r="G8" s="157" t="s">
        <v>19</v>
      </c>
      <c r="H8" s="157" t="s">
        <v>3</v>
      </c>
      <c r="I8" s="157" t="s">
        <v>5</v>
      </c>
      <c r="J8" s="50"/>
      <c r="K8" s="157" t="s">
        <v>7</v>
      </c>
      <c r="L8" s="157" t="s">
        <v>37</v>
      </c>
      <c r="M8" s="157"/>
      <c r="N8" s="157"/>
      <c r="O8" s="153" t="s">
        <v>38</v>
      </c>
      <c r="P8" s="153"/>
      <c r="Q8" s="153"/>
      <c r="R8" s="153" t="s">
        <v>117</v>
      </c>
      <c r="S8" s="153"/>
      <c r="T8" s="153"/>
      <c r="U8" s="155" t="s">
        <v>39</v>
      </c>
      <c r="V8" s="155" t="s">
        <v>40</v>
      </c>
      <c r="W8" s="155" t="s">
        <v>41</v>
      </c>
      <c r="X8" s="156" t="s">
        <v>170</v>
      </c>
      <c r="Y8" s="155" t="s">
        <v>43</v>
      </c>
      <c r="Z8" s="154" t="s">
        <v>44</v>
      </c>
    </row>
    <row r="9" spans="1:26" ht="39.75" customHeight="1">
      <c r="A9" s="165"/>
      <c r="B9" s="155"/>
      <c r="C9" s="155"/>
      <c r="D9" s="157"/>
      <c r="E9" s="157"/>
      <c r="F9" s="156"/>
      <c r="G9" s="157"/>
      <c r="H9" s="157"/>
      <c r="I9" s="157"/>
      <c r="J9" s="50"/>
      <c r="K9" s="157"/>
      <c r="L9" s="79" t="s">
        <v>45</v>
      </c>
      <c r="M9" s="51" t="s">
        <v>46</v>
      </c>
      <c r="N9" s="79" t="s">
        <v>34</v>
      </c>
      <c r="O9" s="79" t="s">
        <v>45</v>
      </c>
      <c r="P9" s="51" t="s">
        <v>46</v>
      </c>
      <c r="Q9" s="79" t="s">
        <v>34</v>
      </c>
      <c r="R9" s="79" t="s">
        <v>45</v>
      </c>
      <c r="S9" s="51" t="s">
        <v>46</v>
      </c>
      <c r="T9" s="79" t="s">
        <v>34</v>
      </c>
      <c r="U9" s="155"/>
      <c r="V9" s="155"/>
      <c r="W9" s="155"/>
      <c r="X9" s="156"/>
      <c r="Y9" s="155"/>
      <c r="Z9" s="154"/>
    </row>
    <row r="10" spans="1:26" ht="47.25" customHeight="1">
      <c r="A10" s="36">
        <v>1</v>
      </c>
      <c r="B10" s="55"/>
      <c r="C10" s="38"/>
      <c r="D10" s="112" t="s">
        <v>312</v>
      </c>
      <c r="E10" s="115" t="s">
        <v>313</v>
      </c>
      <c r="F10" s="113" t="s">
        <v>54</v>
      </c>
      <c r="G10" s="114" t="s">
        <v>314</v>
      </c>
      <c r="H10" s="115" t="s">
        <v>315</v>
      </c>
      <c r="I10" s="113" t="s">
        <v>316</v>
      </c>
      <c r="J10" s="113" t="s">
        <v>56</v>
      </c>
      <c r="K10" s="39" t="s">
        <v>317</v>
      </c>
      <c r="L10" s="30">
        <v>212</v>
      </c>
      <c r="M10" s="31">
        <f>L10/3.3-IF($U10=1,0.5,IF($U10=2,1.5,0))</f>
        <v>64.24242424242425</v>
      </c>
      <c r="N10" s="36">
        <f>RANK(M10,M$10:M$11,0)</f>
        <v>1</v>
      </c>
      <c r="O10" s="30">
        <v>215</v>
      </c>
      <c r="P10" s="31">
        <f>O10/3.3-IF($U10=1,0.5,IF($U10=2,1.5,0))</f>
        <v>65.15151515151516</v>
      </c>
      <c r="Q10" s="36">
        <f>RANK(P10,P$10:P$11,0)</f>
        <v>1</v>
      </c>
      <c r="R10" s="30">
        <v>213.5</v>
      </c>
      <c r="S10" s="31">
        <f>R10/3.3-IF($U10=1,0.5,IF($U10=2,1.5,0))</f>
        <v>64.6969696969697</v>
      </c>
      <c r="T10" s="36">
        <f>RANK(S10,S$10:S$11,0)</f>
        <v>1</v>
      </c>
      <c r="U10" s="32"/>
      <c r="V10" s="32"/>
      <c r="W10" s="30">
        <f>L10+O10+R10</f>
        <v>640.5</v>
      </c>
      <c r="X10" s="111"/>
      <c r="Y10" s="31">
        <f>ROUND(SUM(M10,P10,S10)/3,3)</f>
        <v>64.697</v>
      </c>
      <c r="Z10" s="81" t="s">
        <v>35</v>
      </c>
    </row>
    <row r="11" spans="1:26" ht="47.25" customHeight="1">
      <c r="A11" s="36">
        <v>2</v>
      </c>
      <c r="B11" s="55"/>
      <c r="C11" s="38"/>
      <c r="D11" s="112" t="s">
        <v>108</v>
      </c>
      <c r="E11" s="115" t="s">
        <v>109</v>
      </c>
      <c r="F11" s="113" t="s">
        <v>54</v>
      </c>
      <c r="G11" s="114" t="s">
        <v>311</v>
      </c>
      <c r="H11" s="115" t="s">
        <v>133</v>
      </c>
      <c r="I11" s="113" t="s">
        <v>67</v>
      </c>
      <c r="J11" s="113" t="s">
        <v>64</v>
      </c>
      <c r="K11" s="39" t="s">
        <v>66</v>
      </c>
      <c r="L11" s="30">
        <v>194</v>
      </c>
      <c r="M11" s="31">
        <f>L11/3.3-IF($U11=1,0.5,IF($U11=2,1.5,0))</f>
        <v>58.78787878787879</v>
      </c>
      <c r="N11" s="36">
        <f>RANK(M11,M$10:M$11,0)</f>
        <v>2</v>
      </c>
      <c r="O11" s="30">
        <v>206.5</v>
      </c>
      <c r="P11" s="31">
        <f>O11/3.3-IF($U11=1,0.5,IF($U11=2,1.5,0))</f>
        <v>62.57575757575758</v>
      </c>
      <c r="Q11" s="36">
        <f>RANK(P11,P$10:P$11,0)</f>
        <v>2</v>
      </c>
      <c r="R11" s="30">
        <v>203.5</v>
      </c>
      <c r="S11" s="31">
        <f>R11/3.3-IF($U11=1,0.5,IF($U11=2,1.5,0))</f>
        <v>61.66666666666667</v>
      </c>
      <c r="T11" s="36">
        <f>RANK(S11,S$10:S$11,0)</f>
        <v>2</v>
      </c>
      <c r="U11" s="32"/>
      <c r="V11" s="32"/>
      <c r="W11" s="30">
        <f>L11+O11+R11</f>
        <v>604</v>
      </c>
      <c r="X11" s="33"/>
      <c r="Y11" s="31">
        <f>ROUND(SUM(M11,P11,S11)/3,3)</f>
        <v>61.01</v>
      </c>
      <c r="Z11" s="81" t="s">
        <v>35</v>
      </c>
    </row>
    <row r="12" ht="20.25" customHeight="1"/>
    <row r="13" spans="4:11" s="75" customFormat="1" ht="28.5" customHeight="1">
      <c r="D13" s="77" t="s">
        <v>47</v>
      </c>
      <c r="K13" s="3" t="s">
        <v>166</v>
      </c>
    </row>
    <row r="14" s="75" customFormat="1" ht="10.5" customHeight="1">
      <c r="D14" s="77"/>
    </row>
    <row r="15" spans="4:11" s="75" customFormat="1" ht="38.25" customHeight="1">
      <c r="D15" s="77" t="s">
        <v>13</v>
      </c>
      <c r="K15" s="3" t="s">
        <v>167</v>
      </c>
    </row>
  </sheetData>
  <sheetProtection/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4"/>
  <sheetViews>
    <sheetView view="pageBreakPreview" zoomScaleSheetLayoutView="100" zoomScalePageLayoutView="0" workbookViewId="0" topLeftCell="A1">
      <selection activeCell="K12" sqref="K12"/>
    </sheetView>
  </sheetViews>
  <sheetFormatPr defaultColWidth="9.140625" defaultRowHeight="12.75"/>
  <cols>
    <col min="1" max="1" width="6.140625" style="0" customWidth="1"/>
    <col min="2" max="3" width="5.7109375" style="0" hidden="1" customWidth="1"/>
    <col min="4" max="4" width="17.57421875" style="0" customWidth="1"/>
    <col min="5" max="5" width="8.57421875" style="0" customWidth="1"/>
    <col min="6" max="6" width="6.28125" style="0" customWidth="1"/>
    <col min="7" max="7" width="30.140625" style="0" customWidth="1"/>
    <col min="8" max="8" width="10.57421875" style="0" customWidth="1"/>
    <col min="9" max="9" width="17.7109375" style="0" customWidth="1"/>
    <col min="10" max="10" width="12.7109375" style="0" hidden="1" customWidth="1"/>
    <col min="11" max="11" width="26.140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85.5" customHeight="1">
      <c r="A1" s="158" t="s">
        <v>327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8.7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7" ht="22.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78"/>
    </row>
    <row r="4" spans="1:27" ht="25.5" customHeight="1">
      <c r="A4" s="162" t="s">
        <v>294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78"/>
    </row>
    <row r="5" spans="1:26" ht="18.75" customHeight="1">
      <c r="A5" s="163" t="s">
        <v>325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spans="1:26" ht="18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 customHeight="1">
      <c r="A7" s="40" t="s">
        <v>160</v>
      </c>
      <c r="B7" s="26"/>
      <c r="C7" s="26"/>
      <c r="D7" s="26"/>
      <c r="E7" s="27"/>
      <c r="F7" s="27"/>
      <c r="G7" s="27"/>
      <c r="H7" s="27"/>
      <c r="I7" s="27"/>
      <c r="J7" s="28"/>
      <c r="K7" s="28"/>
      <c r="L7" s="26"/>
      <c r="M7" s="29"/>
      <c r="Z7" s="41" t="s">
        <v>173</v>
      </c>
    </row>
    <row r="8" spans="1:26" ht="19.5" customHeight="1">
      <c r="A8" s="164" t="s">
        <v>34</v>
      </c>
      <c r="B8" s="155" t="s">
        <v>2</v>
      </c>
      <c r="C8" s="155" t="s">
        <v>16</v>
      </c>
      <c r="D8" s="157" t="s">
        <v>18</v>
      </c>
      <c r="E8" s="157" t="s">
        <v>3</v>
      </c>
      <c r="F8" s="156" t="s">
        <v>17</v>
      </c>
      <c r="G8" s="157" t="s">
        <v>19</v>
      </c>
      <c r="H8" s="157" t="s">
        <v>3</v>
      </c>
      <c r="I8" s="157" t="s">
        <v>5</v>
      </c>
      <c r="J8" s="50"/>
      <c r="K8" s="157" t="s">
        <v>7</v>
      </c>
      <c r="L8" s="157" t="s">
        <v>37</v>
      </c>
      <c r="M8" s="157"/>
      <c r="N8" s="157"/>
      <c r="O8" s="153" t="s">
        <v>38</v>
      </c>
      <c r="P8" s="153"/>
      <c r="Q8" s="153"/>
      <c r="R8" s="153" t="s">
        <v>161</v>
      </c>
      <c r="S8" s="153"/>
      <c r="T8" s="153"/>
      <c r="U8" s="155" t="s">
        <v>39</v>
      </c>
      <c r="V8" s="155" t="s">
        <v>40</v>
      </c>
      <c r="W8" s="155" t="s">
        <v>41</v>
      </c>
      <c r="X8" s="156" t="s">
        <v>42</v>
      </c>
      <c r="Y8" s="155" t="s">
        <v>43</v>
      </c>
      <c r="Z8" s="154" t="s">
        <v>44</v>
      </c>
    </row>
    <row r="9" spans="1:26" ht="39.75" customHeight="1">
      <c r="A9" s="165"/>
      <c r="B9" s="155"/>
      <c r="C9" s="155"/>
      <c r="D9" s="157"/>
      <c r="E9" s="157"/>
      <c r="F9" s="156"/>
      <c r="G9" s="157"/>
      <c r="H9" s="157"/>
      <c r="I9" s="157"/>
      <c r="J9" s="50"/>
      <c r="K9" s="157"/>
      <c r="L9" s="79" t="s">
        <v>45</v>
      </c>
      <c r="M9" s="51" t="s">
        <v>46</v>
      </c>
      <c r="N9" s="79" t="s">
        <v>34</v>
      </c>
      <c r="O9" s="79" t="s">
        <v>45</v>
      </c>
      <c r="P9" s="51" t="s">
        <v>46</v>
      </c>
      <c r="Q9" s="79" t="s">
        <v>34</v>
      </c>
      <c r="R9" s="79" t="s">
        <v>45</v>
      </c>
      <c r="S9" s="51" t="s">
        <v>46</v>
      </c>
      <c r="T9" s="79" t="s">
        <v>34</v>
      </c>
      <c r="U9" s="155"/>
      <c r="V9" s="155"/>
      <c r="W9" s="155"/>
      <c r="X9" s="156"/>
      <c r="Y9" s="155"/>
      <c r="Z9" s="154"/>
    </row>
    <row r="10" spans="1:26" ht="55.5" customHeight="1">
      <c r="A10" s="36">
        <v>1</v>
      </c>
      <c r="B10" s="55"/>
      <c r="C10" s="106" t="s">
        <v>130</v>
      </c>
      <c r="D10" s="112" t="s">
        <v>174</v>
      </c>
      <c r="E10" s="146"/>
      <c r="F10" s="113" t="s">
        <v>54</v>
      </c>
      <c r="G10" s="114" t="s">
        <v>175</v>
      </c>
      <c r="H10" s="115" t="s">
        <v>176</v>
      </c>
      <c r="I10" s="113" t="s">
        <v>177</v>
      </c>
      <c r="J10" s="113" t="s">
        <v>178</v>
      </c>
      <c r="K10" s="39" t="s">
        <v>179</v>
      </c>
      <c r="L10" s="30">
        <v>105.5</v>
      </c>
      <c r="M10" s="31">
        <f>L10/1.7-IF($U10=1,0.5,IF($U10=2,1.5,0))</f>
        <v>62.05882352941177</v>
      </c>
      <c r="N10" s="36">
        <f>RANK(M10,M$10:M$10,0)</f>
        <v>1</v>
      </c>
      <c r="O10" s="30">
        <v>107.5</v>
      </c>
      <c r="P10" s="31">
        <f>O10/1.7-IF($U10=1,0.5,IF($U10=2,1.5,0))</f>
        <v>63.23529411764706</v>
      </c>
      <c r="Q10" s="36">
        <f>RANK(P10,P$10:P$10,0)</f>
        <v>1</v>
      </c>
      <c r="R10" s="30">
        <v>105</v>
      </c>
      <c r="S10" s="31">
        <f>R10/1.7-IF($U10=1,0.5,IF($U10=2,1.5,0))</f>
        <v>61.76470588235294</v>
      </c>
      <c r="T10" s="36">
        <f>RANK(S10,S$10:S$10,0)</f>
        <v>1</v>
      </c>
      <c r="U10" s="32"/>
      <c r="V10" s="32"/>
      <c r="W10" s="30">
        <f>L10+O10+R10</f>
        <v>318</v>
      </c>
      <c r="X10" s="33"/>
      <c r="Y10" s="31">
        <f>ROUND(SUM(M10,P10,S10)/3,3)</f>
        <v>62.353</v>
      </c>
      <c r="Z10" s="81" t="s">
        <v>35</v>
      </c>
    </row>
    <row r="11" ht="20.25" customHeight="1"/>
    <row r="12" spans="4:11" s="75" customFormat="1" ht="28.5" customHeight="1">
      <c r="D12" s="77" t="s">
        <v>47</v>
      </c>
      <c r="K12" s="3" t="s">
        <v>166</v>
      </c>
    </row>
    <row r="13" s="75" customFormat="1" ht="12.75" customHeight="1">
      <c r="D13" s="77"/>
    </row>
    <row r="14" spans="4:11" s="75" customFormat="1" ht="38.25" customHeight="1">
      <c r="D14" s="77" t="s">
        <v>13</v>
      </c>
      <c r="K14" s="3" t="s">
        <v>167</v>
      </c>
    </row>
  </sheetData>
  <sheetProtection/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O8:Q8"/>
    <mergeCell ref="Z8:Z9"/>
    <mergeCell ref="R8:T8"/>
    <mergeCell ref="U8:U9"/>
    <mergeCell ref="V8:V9"/>
    <mergeCell ref="W8:W9"/>
    <mergeCell ref="X8:X9"/>
    <mergeCell ref="Y8:Y9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8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140625" defaultRowHeight="12.75"/>
  <cols>
    <col min="1" max="1" width="5.00390625" style="0" customWidth="1"/>
    <col min="2" max="3" width="5.7109375" style="0" hidden="1" customWidth="1"/>
    <col min="4" max="4" width="17.57421875" style="0" customWidth="1"/>
    <col min="5" max="5" width="8.57421875" style="0" customWidth="1"/>
    <col min="6" max="6" width="6.28125" style="0" customWidth="1"/>
    <col min="7" max="7" width="32.7109375" style="0" customWidth="1"/>
    <col min="8" max="8" width="10.57421875" style="0" customWidth="1"/>
    <col min="9" max="9" width="17.7109375" style="0" customWidth="1"/>
    <col min="10" max="10" width="12.7109375" style="0" hidden="1" customWidth="1"/>
    <col min="11" max="11" width="26.140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76.5" customHeight="1">
      <c r="A1" s="158" t="s">
        <v>308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6.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7" ht="20.2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78"/>
    </row>
    <row r="4" spans="1:27" ht="21" customHeight="1">
      <c r="A4" s="167" t="s">
        <v>306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78"/>
    </row>
    <row r="5" spans="1:26" ht="18.75" customHeight="1">
      <c r="A5" s="163" t="s">
        <v>345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</row>
    <row r="6" spans="1:26" ht="9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 customHeight="1">
      <c r="A7" s="40" t="s">
        <v>160</v>
      </c>
      <c r="B7" s="26"/>
      <c r="C7" s="26"/>
      <c r="D7" s="26"/>
      <c r="E7" s="27"/>
      <c r="F7" s="27"/>
      <c r="G7" s="27"/>
      <c r="H7" s="27"/>
      <c r="I7" s="27"/>
      <c r="J7" s="28"/>
      <c r="K7" s="28"/>
      <c r="L7" s="26"/>
      <c r="M7" s="29"/>
      <c r="Z7" s="41" t="s">
        <v>301</v>
      </c>
    </row>
    <row r="8" spans="1:26" ht="19.5" customHeight="1">
      <c r="A8" s="164" t="s">
        <v>34</v>
      </c>
      <c r="B8" s="155" t="s">
        <v>2</v>
      </c>
      <c r="C8" s="155" t="s">
        <v>16</v>
      </c>
      <c r="D8" s="157" t="s">
        <v>18</v>
      </c>
      <c r="E8" s="157" t="s">
        <v>3</v>
      </c>
      <c r="F8" s="156" t="s">
        <v>17</v>
      </c>
      <c r="G8" s="157" t="s">
        <v>19</v>
      </c>
      <c r="H8" s="157" t="s">
        <v>3</v>
      </c>
      <c r="I8" s="157" t="s">
        <v>5</v>
      </c>
      <c r="J8" s="50"/>
      <c r="K8" s="157" t="s">
        <v>7</v>
      </c>
      <c r="L8" s="157" t="s">
        <v>37</v>
      </c>
      <c r="M8" s="157"/>
      <c r="N8" s="157"/>
      <c r="O8" s="153" t="s">
        <v>38</v>
      </c>
      <c r="P8" s="153"/>
      <c r="Q8" s="153"/>
      <c r="R8" s="153" t="s">
        <v>117</v>
      </c>
      <c r="S8" s="153"/>
      <c r="T8" s="153"/>
      <c r="U8" s="155" t="s">
        <v>39</v>
      </c>
      <c r="V8" s="155" t="s">
        <v>40</v>
      </c>
      <c r="W8" s="155" t="s">
        <v>41</v>
      </c>
      <c r="X8" s="156" t="s">
        <v>42</v>
      </c>
      <c r="Y8" s="155" t="s">
        <v>43</v>
      </c>
      <c r="Z8" s="154" t="s">
        <v>44</v>
      </c>
    </row>
    <row r="9" spans="1:26" ht="39.75" customHeight="1">
      <c r="A9" s="165"/>
      <c r="B9" s="155"/>
      <c r="C9" s="155"/>
      <c r="D9" s="157"/>
      <c r="E9" s="157"/>
      <c r="F9" s="156"/>
      <c r="G9" s="157"/>
      <c r="H9" s="157"/>
      <c r="I9" s="157"/>
      <c r="J9" s="50"/>
      <c r="K9" s="157"/>
      <c r="L9" s="79" t="s">
        <v>45</v>
      </c>
      <c r="M9" s="51" t="s">
        <v>46</v>
      </c>
      <c r="N9" s="79" t="s">
        <v>34</v>
      </c>
      <c r="O9" s="79" t="s">
        <v>45</v>
      </c>
      <c r="P9" s="51" t="s">
        <v>46</v>
      </c>
      <c r="Q9" s="79" t="s">
        <v>34</v>
      </c>
      <c r="R9" s="79" t="s">
        <v>45</v>
      </c>
      <c r="S9" s="51" t="s">
        <v>46</v>
      </c>
      <c r="T9" s="79" t="s">
        <v>34</v>
      </c>
      <c r="U9" s="155"/>
      <c r="V9" s="155"/>
      <c r="W9" s="155"/>
      <c r="X9" s="156"/>
      <c r="Y9" s="155"/>
      <c r="Z9" s="154"/>
    </row>
    <row r="10" spans="1:26" ht="42" customHeight="1">
      <c r="A10" s="36">
        <v>1</v>
      </c>
      <c r="B10" s="55"/>
      <c r="C10" s="143"/>
      <c r="D10" s="125" t="s">
        <v>225</v>
      </c>
      <c r="E10" s="126" t="s">
        <v>57</v>
      </c>
      <c r="F10" s="123">
        <v>2</v>
      </c>
      <c r="G10" s="127" t="s">
        <v>162</v>
      </c>
      <c r="H10" s="126" t="s">
        <v>163</v>
      </c>
      <c r="I10" s="123" t="s">
        <v>51</v>
      </c>
      <c r="J10" s="100" t="s">
        <v>59</v>
      </c>
      <c r="K10" s="39" t="s">
        <v>60</v>
      </c>
      <c r="L10" s="30">
        <v>206.5</v>
      </c>
      <c r="M10" s="31">
        <f>L10/3-IF($U10=1,0.5,IF($U10=2,1.5,0))</f>
        <v>68.83333333333333</v>
      </c>
      <c r="N10" s="36">
        <f>RANK(M10,M$10:M$14,0)</f>
        <v>1</v>
      </c>
      <c r="O10" s="30">
        <v>204</v>
      </c>
      <c r="P10" s="31">
        <f>O10/3-IF($U10=1,0.5,IF($U10=2,1.5,0))</f>
        <v>68</v>
      </c>
      <c r="Q10" s="36">
        <f>RANK(P10,P$10:P$14,0)</f>
        <v>1</v>
      </c>
      <c r="R10" s="30">
        <v>198</v>
      </c>
      <c r="S10" s="31">
        <f>R10/3-IF($U10=1,0.5,IF($U10=2,1.5,0))</f>
        <v>66</v>
      </c>
      <c r="T10" s="36">
        <f>RANK(S10,S$10:S$14,0)</f>
        <v>2</v>
      </c>
      <c r="U10" s="32"/>
      <c r="V10" s="32"/>
      <c r="W10" s="30">
        <f>L10+O10+R10</f>
        <v>608.5</v>
      </c>
      <c r="X10" s="33"/>
      <c r="Y10" s="31">
        <f>ROUND(SUM(M10,P10,S10)/3,3)</f>
        <v>67.611</v>
      </c>
      <c r="Z10" s="81" t="s">
        <v>35</v>
      </c>
    </row>
    <row r="11" spans="1:26" ht="42" customHeight="1">
      <c r="A11" s="36">
        <v>2</v>
      </c>
      <c r="B11" s="55"/>
      <c r="C11" s="116"/>
      <c r="D11" s="112" t="s">
        <v>112</v>
      </c>
      <c r="E11" s="115" t="s">
        <v>113</v>
      </c>
      <c r="F11" s="113">
        <v>2</v>
      </c>
      <c r="G11" s="114" t="s">
        <v>132</v>
      </c>
      <c r="H11" s="115" t="s">
        <v>82</v>
      </c>
      <c r="I11" s="113" t="s">
        <v>81</v>
      </c>
      <c r="J11" s="113" t="s">
        <v>79</v>
      </c>
      <c r="K11" s="39" t="s">
        <v>344</v>
      </c>
      <c r="L11" s="30">
        <v>201</v>
      </c>
      <c r="M11" s="31">
        <f>L11/3-IF($U11=1,0.5,IF($U11=2,1.5,0))</f>
        <v>67</v>
      </c>
      <c r="N11" s="36">
        <f>RANK(M11,M$10:M$14,0)</f>
        <v>2</v>
      </c>
      <c r="O11" s="30">
        <v>201</v>
      </c>
      <c r="P11" s="31">
        <f>O11/3-IF($U11=1,0.5,IF($U11=2,1.5,0))</f>
        <v>67</v>
      </c>
      <c r="Q11" s="36">
        <f>RANK(P11,P$10:P$14,0)</f>
        <v>3</v>
      </c>
      <c r="R11" s="30">
        <v>198.5</v>
      </c>
      <c r="S11" s="31">
        <f>R11/3-IF($U11=1,0.5,IF($U11=2,1.5,0))</f>
        <v>66.16666666666667</v>
      </c>
      <c r="T11" s="36">
        <f>RANK(S11,S$10:S$14,0)</f>
        <v>1</v>
      </c>
      <c r="U11" s="32"/>
      <c r="V11" s="32"/>
      <c r="W11" s="30">
        <f>L11+O11+R11</f>
        <v>600.5</v>
      </c>
      <c r="X11" s="33"/>
      <c r="Y11" s="31">
        <f>ROUND(SUM(M11,P11,S11)/3,3)</f>
        <v>66.722</v>
      </c>
      <c r="Z11" s="81" t="s">
        <v>35</v>
      </c>
    </row>
    <row r="12" spans="1:26" ht="42" customHeight="1">
      <c r="A12" s="36">
        <v>3</v>
      </c>
      <c r="B12" s="55"/>
      <c r="C12" s="116"/>
      <c r="D12" s="104" t="s">
        <v>245</v>
      </c>
      <c r="E12" s="133" t="s">
        <v>246</v>
      </c>
      <c r="F12" s="97">
        <v>3</v>
      </c>
      <c r="G12" s="134" t="s">
        <v>247</v>
      </c>
      <c r="H12" s="126" t="s">
        <v>248</v>
      </c>
      <c r="I12" s="135" t="s">
        <v>249</v>
      </c>
      <c r="J12" s="136" t="s">
        <v>250</v>
      </c>
      <c r="K12" s="137" t="s">
        <v>251</v>
      </c>
      <c r="L12" s="30">
        <v>198.5</v>
      </c>
      <c r="M12" s="31">
        <f>L12/3-IF($U12=1,0.5,IF($U12=2,1.5,0))</f>
        <v>66.16666666666667</v>
      </c>
      <c r="N12" s="36">
        <f>RANK(M12,M$10:M$14,0)</f>
        <v>3</v>
      </c>
      <c r="O12" s="30">
        <v>203.5</v>
      </c>
      <c r="P12" s="31">
        <f>O12/3-IF($U12=1,0.5,IF($U12=2,1.5,0))</f>
        <v>67.83333333333333</v>
      </c>
      <c r="Q12" s="36">
        <f>RANK(P12,P$10:P$14,0)</f>
        <v>2</v>
      </c>
      <c r="R12" s="30">
        <v>196</v>
      </c>
      <c r="S12" s="31">
        <f>R12/3-IF($U12=1,0.5,IF($U12=2,1.5,0))</f>
        <v>65.33333333333333</v>
      </c>
      <c r="T12" s="36">
        <f>RANK(S12,S$10:S$14,0)</f>
        <v>3</v>
      </c>
      <c r="U12" s="32"/>
      <c r="V12" s="32"/>
      <c r="W12" s="30">
        <f>L12+O12+R12</f>
        <v>598</v>
      </c>
      <c r="X12" s="33"/>
      <c r="Y12" s="31">
        <f>ROUND(SUM(M12,P12,S12)/3,3)</f>
        <v>66.444</v>
      </c>
      <c r="Z12" s="81" t="s">
        <v>35</v>
      </c>
    </row>
    <row r="13" spans="1:26" ht="42" customHeight="1">
      <c r="A13" s="36">
        <v>4</v>
      </c>
      <c r="B13" s="55"/>
      <c r="C13" s="116"/>
      <c r="D13" s="112" t="s">
        <v>104</v>
      </c>
      <c r="E13" s="115" t="s">
        <v>105</v>
      </c>
      <c r="F13" s="113" t="s">
        <v>54</v>
      </c>
      <c r="G13" s="114" t="s">
        <v>90</v>
      </c>
      <c r="H13" s="115" t="s">
        <v>91</v>
      </c>
      <c r="I13" s="113" t="s">
        <v>92</v>
      </c>
      <c r="J13" s="113" t="s">
        <v>65</v>
      </c>
      <c r="K13" s="39" t="s">
        <v>66</v>
      </c>
      <c r="L13" s="30">
        <v>195.5</v>
      </c>
      <c r="M13" s="31">
        <f>L13/3-IF($U13=1,0.5,IF($U13=2,1.5,0))</f>
        <v>65.16666666666667</v>
      </c>
      <c r="N13" s="36">
        <f>RANK(M13,M$10:M$14,0)</f>
        <v>4</v>
      </c>
      <c r="O13" s="30">
        <v>197.5</v>
      </c>
      <c r="P13" s="31">
        <f>O13/3-IF($U13=1,0.5,IF($U13=2,1.5,0))</f>
        <v>65.83333333333333</v>
      </c>
      <c r="Q13" s="36">
        <f>RANK(P13,P$10:P$14,0)</f>
        <v>4</v>
      </c>
      <c r="R13" s="30">
        <v>188.5</v>
      </c>
      <c r="S13" s="31">
        <f>R13/3-IF($U13=1,0.5,IF($U13=2,1.5,0))</f>
        <v>62.833333333333336</v>
      </c>
      <c r="T13" s="36">
        <f>RANK(S13,S$10:S$14,0)</f>
        <v>5</v>
      </c>
      <c r="U13" s="32"/>
      <c r="V13" s="32"/>
      <c r="W13" s="30">
        <f>L13+O13+R13</f>
        <v>581.5</v>
      </c>
      <c r="X13" s="33"/>
      <c r="Y13" s="31">
        <f>ROUND(SUM(M13,P13,S13)/3,3)</f>
        <v>64.611</v>
      </c>
      <c r="Z13" s="81" t="s">
        <v>35</v>
      </c>
    </row>
    <row r="14" spans="1:26" ht="42" customHeight="1">
      <c r="A14" s="36">
        <v>5</v>
      </c>
      <c r="B14" s="55"/>
      <c r="C14" s="116"/>
      <c r="D14" s="124" t="s">
        <v>215</v>
      </c>
      <c r="E14" s="115" t="s">
        <v>216</v>
      </c>
      <c r="F14" s="113" t="s">
        <v>54</v>
      </c>
      <c r="G14" s="114" t="s">
        <v>217</v>
      </c>
      <c r="H14" s="115" t="s">
        <v>218</v>
      </c>
      <c r="I14" s="113" t="s">
        <v>219</v>
      </c>
      <c r="J14" s="113" t="s">
        <v>220</v>
      </c>
      <c r="K14" s="39" t="s">
        <v>221</v>
      </c>
      <c r="L14" s="30">
        <v>184.5</v>
      </c>
      <c r="M14" s="31">
        <f>L14/3-IF($U14=1,0.5,IF($U14=2,1.5,0))</f>
        <v>61.5</v>
      </c>
      <c r="N14" s="36">
        <f>RANK(M14,M$10:M$14,0)</f>
        <v>5</v>
      </c>
      <c r="O14" s="30">
        <v>193.5</v>
      </c>
      <c r="P14" s="31">
        <f>O14/3-IF($U14=1,0.5,IF($U14=2,1.5,0))</f>
        <v>64.5</v>
      </c>
      <c r="Q14" s="36">
        <f>RANK(P14,P$10:P$14,0)</f>
        <v>5</v>
      </c>
      <c r="R14" s="30">
        <v>193.5</v>
      </c>
      <c r="S14" s="31">
        <f>R14/3-IF($U14=1,0.5,IF($U14=2,1.5,0))</f>
        <v>64.5</v>
      </c>
      <c r="T14" s="36">
        <f>RANK(S14,S$10:S$14,0)</f>
        <v>4</v>
      </c>
      <c r="U14" s="32"/>
      <c r="V14" s="32"/>
      <c r="W14" s="30">
        <f>L14+O14+R14</f>
        <v>571.5</v>
      </c>
      <c r="X14" s="33"/>
      <c r="Y14" s="31">
        <f>ROUND(SUM(M14,P14,S14)/3,3)</f>
        <v>63.5</v>
      </c>
      <c r="Z14" s="81" t="s">
        <v>35</v>
      </c>
    </row>
    <row r="15" ht="20.25" customHeight="1"/>
    <row r="16" spans="4:11" s="75" customFormat="1" ht="28.5" customHeight="1">
      <c r="D16" s="77" t="s">
        <v>47</v>
      </c>
      <c r="K16" s="3" t="s">
        <v>166</v>
      </c>
    </row>
    <row r="17" s="75" customFormat="1" ht="10.5" customHeight="1">
      <c r="D17" s="77"/>
    </row>
    <row r="18" spans="4:11" s="75" customFormat="1" ht="38.25" customHeight="1">
      <c r="D18" s="77" t="s">
        <v>13</v>
      </c>
      <c r="K18" s="3" t="s">
        <v>167</v>
      </c>
    </row>
  </sheetData>
  <sheetProtection/>
  <mergeCells count="24">
    <mergeCell ref="A1:Z1"/>
    <mergeCell ref="A2:Z2"/>
    <mergeCell ref="A3:Z3"/>
    <mergeCell ref="A4:Z4"/>
    <mergeCell ref="A5:Z5"/>
    <mergeCell ref="I8:I9"/>
    <mergeCell ref="K8:K9"/>
    <mergeCell ref="L8:N8"/>
    <mergeCell ref="O8:Q8"/>
    <mergeCell ref="A8:A9"/>
    <mergeCell ref="B8:B9"/>
    <mergeCell ref="D8:D9"/>
    <mergeCell ref="E8:E9"/>
    <mergeCell ref="F8:F9"/>
    <mergeCell ref="Z8:Z9"/>
    <mergeCell ref="C8:C9"/>
    <mergeCell ref="R8:T8"/>
    <mergeCell ref="U8:U9"/>
    <mergeCell ref="V8:V9"/>
    <mergeCell ref="W8:W9"/>
    <mergeCell ref="X8:X9"/>
    <mergeCell ref="Y8:Y9"/>
    <mergeCell ref="G8:G9"/>
    <mergeCell ref="H8:H9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6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/>
  </sheetPr>
  <dimension ref="A1:E35"/>
  <sheetViews>
    <sheetView view="pageBreakPreview" zoomScaleSheetLayoutView="100" zoomScalePageLayoutView="0" workbookViewId="0" topLeftCell="A1">
      <selection activeCell="A36" sqref="A36:IV51"/>
    </sheetView>
  </sheetViews>
  <sheetFormatPr defaultColWidth="9.140625" defaultRowHeight="12.75"/>
  <cols>
    <col min="1" max="1" width="23.28125" style="37" customWidth="1"/>
    <col min="2" max="2" width="20.8515625" style="37" customWidth="1"/>
    <col min="3" max="3" width="11.57421875" style="37" customWidth="1"/>
    <col min="4" max="4" width="25.8515625" style="37" customWidth="1"/>
    <col min="5" max="5" width="20.57421875" style="37" customWidth="1"/>
    <col min="6" max="6" width="20.421875" style="37" customWidth="1"/>
    <col min="7" max="16384" width="9.140625" style="37" customWidth="1"/>
  </cols>
  <sheetData>
    <row r="1" spans="1:5" ht="129.75" customHeight="1">
      <c r="A1" s="189" t="s">
        <v>318</v>
      </c>
      <c r="B1" s="190"/>
      <c r="C1" s="190"/>
      <c r="D1" s="190"/>
      <c r="E1" s="190"/>
    </row>
    <row r="2" spans="1:5" ht="18.75" customHeight="1">
      <c r="A2" s="191" t="s">
        <v>125</v>
      </c>
      <c r="B2" s="191"/>
      <c r="C2" s="191"/>
      <c r="D2" s="191"/>
      <c r="E2" s="191"/>
    </row>
    <row r="3" ht="13.5" customHeight="1"/>
    <row r="4" spans="1:5" ht="12.75">
      <c r="A4" s="110" t="s">
        <v>160</v>
      </c>
      <c r="B4" s="82"/>
      <c r="C4" s="82"/>
      <c r="D4" s="82"/>
      <c r="E4" s="83" t="s">
        <v>319</v>
      </c>
    </row>
    <row r="5" spans="1:5" ht="14.25">
      <c r="A5" s="84" t="s">
        <v>24</v>
      </c>
      <c r="B5" s="84" t="s">
        <v>25</v>
      </c>
      <c r="C5" s="84" t="s">
        <v>26</v>
      </c>
      <c r="D5" s="84" t="s">
        <v>27</v>
      </c>
      <c r="E5" s="85" t="s">
        <v>28</v>
      </c>
    </row>
    <row r="6" spans="1:5" ht="34.5" customHeight="1">
      <c r="A6" s="86" t="s">
        <v>20</v>
      </c>
      <c r="B6" s="86" t="s">
        <v>165</v>
      </c>
      <c r="C6" s="86" t="s">
        <v>131</v>
      </c>
      <c r="D6" s="86" t="s">
        <v>30</v>
      </c>
      <c r="E6" s="87"/>
    </row>
    <row r="7" spans="1:5" ht="37.5" customHeight="1">
      <c r="A7" s="86" t="s">
        <v>126</v>
      </c>
      <c r="B7" s="86" t="s">
        <v>53</v>
      </c>
      <c r="C7" s="86" t="s">
        <v>131</v>
      </c>
      <c r="D7" s="86" t="s">
        <v>30</v>
      </c>
      <c r="E7" s="87"/>
    </row>
    <row r="8" spans="1:5" ht="37.5" customHeight="1">
      <c r="A8" s="86" t="s">
        <v>126</v>
      </c>
      <c r="B8" s="86" t="s">
        <v>320</v>
      </c>
      <c r="C8" s="86" t="s">
        <v>168</v>
      </c>
      <c r="D8" s="86" t="s">
        <v>29</v>
      </c>
      <c r="E8" s="87"/>
    </row>
    <row r="9" spans="1:5" ht="37.5" customHeight="1">
      <c r="A9" s="86" t="s">
        <v>13</v>
      </c>
      <c r="B9" s="86" t="s">
        <v>127</v>
      </c>
      <c r="C9" s="86" t="s">
        <v>168</v>
      </c>
      <c r="D9" s="86" t="s">
        <v>30</v>
      </c>
      <c r="E9" s="87"/>
    </row>
    <row r="10" spans="1:5" ht="37.5" customHeight="1">
      <c r="A10" s="86" t="s">
        <v>172</v>
      </c>
      <c r="B10" s="86" t="s">
        <v>321</v>
      </c>
      <c r="C10" s="86" t="s">
        <v>131</v>
      </c>
      <c r="D10" s="86" t="s">
        <v>30</v>
      </c>
      <c r="E10" s="87"/>
    </row>
    <row r="11" spans="1:5" ht="37.5" customHeight="1">
      <c r="A11" s="86" t="s">
        <v>128</v>
      </c>
      <c r="B11" s="86" t="s">
        <v>322</v>
      </c>
      <c r="C11" s="86" t="s">
        <v>168</v>
      </c>
      <c r="D11" s="86" t="s">
        <v>29</v>
      </c>
      <c r="E11" s="87"/>
    </row>
    <row r="12" spans="1:5" ht="37.5" customHeight="1">
      <c r="A12" s="86" t="s">
        <v>169</v>
      </c>
      <c r="B12" s="86" t="s">
        <v>323</v>
      </c>
      <c r="C12" s="86" t="s">
        <v>324</v>
      </c>
      <c r="D12" s="86" t="s">
        <v>30</v>
      </c>
      <c r="E12" s="87"/>
    </row>
    <row r="13" spans="1:5" ht="37.5" customHeight="1">
      <c r="A13" s="86" t="s">
        <v>32</v>
      </c>
      <c r="B13" s="86" t="s">
        <v>320</v>
      </c>
      <c r="C13" s="86" t="s">
        <v>168</v>
      </c>
      <c r="D13" s="86" t="s">
        <v>29</v>
      </c>
      <c r="E13" s="87"/>
    </row>
    <row r="14" ht="34.5" customHeight="1"/>
    <row r="15" ht="22.5" customHeight="1"/>
    <row r="16" spans="1:4" ht="12.75">
      <c r="A16" s="88" t="s">
        <v>20</v>
      </c>
      <c r="D16" s="3" t="s">
        <v>166</v>
      </c>
    </row>
    <row r="17" spans="1:5" ht="14.25" customHeight="1">
      <c r="A17" s="192"/>
      <c r="B17" s="192"/>
      <c r="C17" s="192"/>
      <c r="D17" s="192"/>
      <c r="E17" s="192"/>
    </row>
    <row r="18" spans="1:5" ht="136.5" customHeight="1">
      <c r="A18" s="189" t="s">
        <v>318</v>
      </c>
      <c r="B18" s="190"/>
      <c r="C18" s="190"/>
      <c r="D18" s="190"/>
      <c r="E18" s="190"/>
    </row>
    <row r="19" spans="1:5" ht="18.75" customHeight="1">
      <c r="A19" s="191" t="s">
        <v>129</v>
      </c>
      <c r="B19" s="191"/>
      <c r="C19" s="191"/>
      <c r="D19" s="191"/>
      <c r="E19" s="191"/>
    </row>
    <row r="21" spans="1:5" ht="12.75">
      <c r="A21" s="110" t="s">
        <v>160</v>
      </c>
      <c r="B21" s="82"/>
      <c r="C21" s="82"/>
      <c r="D21" s="82"/>
      <c r="E21" s="83" t="s">
        <v>319</v>
      </c>
    </row>
    <row r="22" spans="1:4" ht="34.5" customHeight="1">
      <c r="A22" s="84" t="s">
        <v>24</v>
      </c>
      <c r="B22" s="84" t="s">
        <v>25</v>
      </c>
      <c r="C22" s="84" t="s">
        <v>26</v>
      </c>
      <c r="D22" s="84" t="s">
        <v>27</v>
      </c>
    </row>
    <row r="23" spans="1:5" ht="37.5" customHeight="1">
      <c r="A23" s="86" t="s">
        <v>20</v>
      </c>
      <c r="B23" s="86" t="s">
        <v>165</v>
      </c>
      <c r="C23" s="86" t="s">
        <v>131</v>
      </c>
      <c r="D23" s="86" t="s">
        <v>30</v>
      </c>
      <c r="E23" s="89"/>
    </row>
    <row r="24" spans="1:5" ht="37.5" customHeight="1">
      <c r="A24" s="86" t="s">
        <v>126</v>
      </c>
      <c r="B24" s="86" t="s">
        <v>53</v>
      </c>
      <c r="C24" s="86" t="s">
        <v>131</v>
      </c>
      <c r="D24" s="86" t="s">
        <v>30</v>
      </c>
      <c r="E24" s="89"/>
    </row>
    <row r="25" spans="1:5" ht="37.5" customHeight="1">
      <c r="A25" s="86" t="s">
        <v>126</v>
      </c>
      <c r="B25" s="86" t="s">
        <v>320</v>
      </c>
      <c r="C25" s="86" t="s">
        <v>168</v>
      </c>
      <c r="D25" s="86" t="s">
        <v>29</v>
      </c>
      <c r="E25" s="89"/>
    </row>
    <row r="26" spans="1:5" ht="37.5" customHeight="1">
      <c r="A26" s="86" t="s">
        <v>13</v>
      </c>
      <c r="B26" s="86" t="s">
        <v>127</v>
      </c>
      <c r="C26" s="86" t="s">
        <v>168</v>
      </c>
      <c r="D26" s="86" t="s">
        <v>30</v>
      </c>
      <c r="E26" s="89"/>
    </row>
    <row r="27" spans="1:5" ht="37.5" customHeight="1">
      <c r="A27" s="86" t="s">
        <v>172</v>
      </c>
      <c r="B27" s="86" t="s">
        <v>321</v>
      </c>
      <c r="C27" s="86" t="s">
        <v>131</v>
      </c>
      <c r="D27" s="86" t="s">
        <v>30</v>
      </c>
      <c r="E27" s="89"/>
    </row>
    <row r="28" spans="1:5" ht="37.5" customHeight="1">
      <c r="A28" s="86" t="s">
        <v>128</v>
      </c>
      <c r="B28" s="86" t="s">
        <v>322</v>
      </c>
      <c r="C28" s="86" t="s">
        <v>168</v>
      </c>
      <c r="D28" s="86" t="s">
        <v>29</v>
      </c>
      <c r="E28" s="89"/>
    </row>
    <row r="29" spans="1:5" ht="37.5" customHeight="1">
      <c r="A29" s="86" t="s">
        <v>169</v>
      </c>
      <c r="B29" s="86" t="s">
        <v>323</v>
      </c>
      <c r="C29" s="86" t="s">
        <v>324</v>
      </c>
      <c r="D29" s="86" t="s">
        <v>30</v>
      </c>
      <c r="E29" s="89"/>
    </row>
    <row r="30" spans="1:5" ht="37.5" customHeight="1">
      <c r="A30" s="86" t="s">
        <v>32</v>
      </c>
      <c r="B30" s="86" t="s">
        <v>320</v>
      </c>
      <c r="C30" s="86" t="s">
        <v>168</v>
      </c>
      <c r="D30" s="86" t="s">
        <v>29</v>
      </c>
      <c r="E30" s="89"/>
    </row>
    <row r="31" spans="1:5" ht="37.5" customHeight="1">
      <c r="A31" s="90"/>
      <c r="B31" s="90"/>
      <c r="C31" s="90"/>
      <c r="D31" s="90"/>
      <c r="E31" s="89"/>
    </row>
    <row r="32" spans="1:4" ht="12.75">
      <c r="A32" s="88" t="s">
        <v>20</v>
      </c>
      <c r="D32" s="3" t="s">
        <v>166</v>
      </c>
    </row>
    <row r="33" ht="12.75">
      <c r="D33" s="75"/>
    </row>
    <row r="34" spans="1:5" ht="14.25">
      <c r="A34" s="35" t="s">
        <v>13</v>
      </c>
      <c r="B34" s="82"/>
      <c r="C34" s="82"/>
      <c r="D34" s="3" t="s">
        <v>167</v>
      </c>
      <c r="E34" s="91"/>
    </row>
    <row r="35" spans="1:5" ht="14.25">
      <c r="A35" s="82"/>
      <c r="B35" s="82"/>
      <c r="C35" s="82"/>
      <c r="D35" s="76"/>
      <c r="E35" s="91"/>
    </row>
  </sheetData>
  <sheetProtection/>
  <mergeCells count="5">
    <mergeCell ref="A1:E1"/>
    <mergeCell ref="A2:E2"/>
    <mergeCell ref="A17:E17"/>
    <mergeCell ref="A18:E18"/>
    <mergeCell ref="A19:E19"/>
  </mergeCells>
  <printOptions/>
  <pageMargins left="0.7086614173228347" right="0.7086614173228347" top="0.51" bottom="0.7480314960629921" header="0.31496062992125984" footer="0.31496062992125984"/>
  <pageSetup fitToHeight="3" horizontalDpi="600" verticalDpi="600" orientation="portrait" paperSize="9" scale="87" r:id="rId1"/>
  <rowBreaks count="1" manualBreakCount="1">
    <brk id="1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6"/>
  <sheetViews>
    <sheetView view="pageBreakPreview" zoomScaleSheetLayoutView="100" zoomScalePageLayoutView="0" workbookViewId="0" topLeftCell="A4">
      <selection activeCell="I24" sqref="I24"/>
    </sheetView>
  </sheetViews>
  <sheetFormatPr defaultColWidth="9.140625" defaultRowHeight="12.75"/>
  <cols>
    <col min="1" max="1" width="4.7109375" style="0" customWidth="1"/>
    <col min="2" max="2" width="5.7109375" style="0" hidden="1" customWidth="1"/>
    <col min="3" max="3" width="7.57421875" style="0" hidden="1" customWidth="1"/>
    <col min="4" max="4" width="17.57421875" style="0" customWidth="1"/>
    <col min="5" max="5" width="8.57421875" style="0" customWidth="1"/>
    <col min="6" max="6" width="6.28125" style="0" customWidth="1"/>
    <col min="7" max="7" width="30.140625" style="0" customWidth="1"/>
    <col min="8" max="8" width="10.57421875" style="0" customWidth="1"/>
    <col min="9" max="9" width="17.7109375" style="0" customWidth="1"/>
    <col min="10" max="10" width="12.7109375" style="0" hidden="1" customWidth="1"/>
    <col min="11" max="11" width="26.140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6.7109375" style="0" customWidth="1"/>
  </cols>
  <sheetData>
    <row r="1" spans="1:26" ht="86.25" customHeight="1">
      <c r="A1" s="158" t="s">
        <v>326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20.25" customHeight="1">
      <c r="A2" s="160" t="s">
        <v>164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7" ht="22.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78"/>
    </row>
    <row r="4" spans="1:27" ht="25.5" customHeight="1">
      <c r="A4" s="167" t="s">
        <v>293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78"/>
    </row>
    <row r="5" spans="1:27" ht="19.5" customHeight="1">
      <c r="A5" s="166" t="s">
        <v>292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78"/>
    </row>
    <row r="6" spans="1:26" ht="18.75" customHeight="1">
      <c r="A6" s="163" t="s">
        <v>325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</row>
    <row r="7" spans="1:26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" customHeight="1">
      <c r="A8" s="40" t="s">
        <v>160</v>
      </c>
      <c r="B8" s="26"/>
      <c r="C8" s="26"/>
      <c r="D8" s="26"/>
      <c r="E8" s="27"/>
      <c r="F8" s="27"/>
      <c r="G8" s="27"/>
      <c r="H8" s="27"/>
      <c r="I8" s="27"/>
      <c r="J8" s="28"/>
      <c r="K8" s="28"/>
      <c r="L8" s="26"/>
      <c r="M8" s="29"/>
      <c r="Z8" s="41" t="s">
        <v>173</v>
      </c>
    </row>
    <row r="9" spans="1:26" ht="19.5" customHeight="1">
      <c r="A9" s="164" t="s">
        <v>34</v>
      </c>
      <c r="B9" s="155" t="s">
        <v>2</v>
      </c>
      <c r="C9" s="155" t="s">
        <v>16</v>
      </c>
      <c r="D9" s="157" t="s">
        <v>18</v>
      </c>
      <c r="E9" s="157" t="s">
        <v>3</v>
      </c>
      <c r="F9" s="156" t="s">
        <v>17</v>
      </c>
      <c r="G9" s="157" t="s">
        <v>19</v>
      </c>
      <c r="H9" s="157" t="s">
        <v>3</v>
      </c>
      <c r="I9" s="157" t="s">
        <v>5</v>
      </c>
      <c r="J9" s="50"/>
      <c r="K9" s="157" t="s">
        <v>7</v>
      </c>
      <c r="L9" s="157" t="s">
        <v>37</v>
      </c>
      <c r="M9" s="157"/>
      <c r="N9" s="157"/>
      <c r="O9" s="153" t="s">
        <v>38</v>
      </c>
      <c r="P9" s="153"/>
      <c r="Q9" s="153"/>
      <c r="R9" s="153" t="s">
        <v>161</v>
      </c>
      <c r="S9" s="153"/>
      <c r="T9" s="153"/>
      <c r="U9" s="155" t="s">
        <v>39</v>
      </c>
      <c r="V9" s="155" t="s">
        <v>40</v>
      </c>
      <c r="W9" s="155" t="s">
        <v>41</v>
      </c>
      <c r="X9" s="156" t="s">
        <v>42</v>
      </c>
      <c r="Y9" s="155" t="s">
        <v>43</v>
      </c>
      <c r="Z9" s="154" t="s">
        <v>44</v>
      </c>
    </row>
    <row r="10" spans="1:26" ht="39.75" customHeight="1">
      <c r="A10" s="165"/>
      <c r="B10" s="155"/>
      <c r="C10" s="155"/>
      <c r="D10" s="157"/>
      <c r="E10" s="157"/>
      <c r="F10" s="156"/>
      <c r="G10" s="157"/>
      <c r="H10" s="157"/>
      <c r="I10" s="157"/>
      <c r="J10" s="50"/>
      <c r="K10" s="157"/>
      <c r="L10" s="79" t="s">
        <v>45</v>
      </c>
      <c r="M10" s="51" t="s">
        <v>46</v>
      </c>
      <c r="N10" s="79" t="s">
        <v>34</v>
      </c>
      <c r="O10" s="79" t="s">
        <v>45</v>
      </c>
      <c r="P10" s="51" t="s">
        <v>46</v>
      </c>
      <c r="Q10" s="79" t="s">
        <v>34</v>
      </c>
      <c r="R10" s="79" t="s">
        <v>45</v>
      </c>
      <c r="S10" s="51" t="s">
        <v>46</v>
      </c>
      <c r="T10" s="79" t="s">
        <v>34</v>
      </c>
      <c r="U10" s="155"/>
      <c r="V10" s="155"/>
      <c r="W10" s="155"/>
      <c r="X10" s="156"/>
      <c r="Y10" s="155"/>
      <c r="Z10" s="154"/>
    </row>
    <row r="11" spans="1:26" ht="53.25" customHeight="1">
      <c r="A11" s="36">
        <v>1</v>
      </c>
      <c r="B11" s="55"/>
      <c r="C11" s="116"/>
      <c r="D11" s="112" t="s">
        <v>183</v>
      </c>
      <c r="E11" s="146"/>
      <c r="F11" s="113" t="s">
        <v>54</v>
      </c>
      <c r="G11" s="114" t="s">
        <v>184</v>
      </c>
      <c r="H11" s="115" t="s">
        <v>185</v>
      </c>
      <c r="I11" s="113" t="s">
        <v>186</v>
      </c>
      <c r="J11" s="113" t="s">
        <v>178</v>
      </c>
      <c r="K11" s="39" t="s">
        <v>179</v>
      </c>
      <c r="L11" s="30">
        <v>114</v>
      </c>
      <c r="M11" s="31">
        <f>L11/1.7-IF($U11=1,0.5,IF($U11=2,1.5,0))</f>
        <v>67.05882352941177</v>
      </c>
      <c r="N11" s="36">
        <f>RANK(M11,M$11:M$12,0)</f>
        <v>1</v>
      </c>
      <c r="O11" s="30">
        <v>107.5</v>
      </c>
      <c r="P11" s="31">
        <f>O11/1.7-IF($U11=1,0.5,IF($U11=2,1.5,0))</f>
        <v>63.23529411764706</v>
      </c>
      <c r="Q11" s="36">
        <f>RANK(P11,P$11:P$12,0)</f>
        <v>2</v>
      </c>
      <c r="R11" s="30">
        <v>115</v>
      </c>
      <c r="S11" s="31">
        <f>R11/1.7-IF($U11=1,0.5,IF($U11=2,1.5,0))</f>
        <v>67.64705882352942</v>
      </c>
      <c r="T11" s="36">
        <f>RANK(S11,S$11:S$12,0)</f>
        <v>1</v>
      </c>
      <c r="U11" s="32"/>
      <c r="V11" s="32"/>
      <c r="W11" s="30">
        <f>L11+O11+R11</f>
        <v>336.5</v>
      </c>
      <c r="X11" s="33"/>
      <c r="Y11" s="31">
        <f>ROUND(SUM(M11,P11,S11)/3,3)</f>
        <v>65.98</v>
      </c>
      <c r="Z11" s="81" t="s">
        <v>35</v>
      </c>
    </row>
    <row r="12" spans="1:26" ht="53.25" customHeight="1">
      <c r="A12" s="36">
        <v>2</v>
      </c>
      <c r="B12" s="55"/>
      <c r="C12" s="116"/>
      <c r="D12" s="112" t="s">
        <v>180</v>
      </c>
      <c r="E12" s="146"/>
      <c r="F12" s="113" t="s">
        <v>54</v>
      </c>
      <c r="G12" s="114" t="s">
        <v>181</v>
      </c>
      <c r="H12" s="115" t="s">
        <v>182</v>
      </c>
      <c r="I12" s="113" t="s">
        <v>178</v>
      </c>
      <c r="J12" s="113" t="s">
        <v>178</v>
      </c>
      <c r="K12" s="39" t="s">
        <v>179</v>
      </c>
      <c r="L12" s="30">
        <v>107.5</v>
      </c>
      <c r="M12" s="31">
        <f>L12/1.7-IF($U12=1,0.5,IF($U12=2,1.5,0))</f>
        <v>63.23529411764706</v>
      </c>
      <c r="N12" s="36">
        <f>RANK(M12,M$11:M$12,0)</f>
        <v>2</v>
      </c>
      <c r="O12" s="30">
        <v>108</v>
      </c>
      <c r="P12" s="31">
        <f>O12/1.7-IF($U12=1,0.5,IF($U12=2,1.5,0))</f>
        <v>63.529411764705884</v>
      </c>
      <c r="Q12" s="36">
        <f>RANK(P12,P$11:P$12,0)</f>
        <v>1</v>
      </c>
      <c r="R12" s="30">
        <v>110.5</v>
      </c>
      <c r="S12" s="31">
        <f>R12/1.7-IF($U12=1,0.5,IF($U12=2,1.5,0))</f>
        <v>65</v>
      </c>
      <c r="T12" s="36">
        <f>RANK(S12,S$11:S$12,0)</f>
        <v>2</v>
      </c>
      <c r="U12" s="32"/>
      <c r="V12" s="32"/>
      <c r="W12" s="30">
        <f>L12+O12+R12</f>
        <v>326</v>
      </c>
      <c r="X12" s="33"/>
      <c r="Y12" s="31">
        <f>ROUND(SUM(M12,P12,S12)/3,3)</f>
        <v>63.922</v>
      </c>
      <c r="Z12" s="81" t="s">
        <v>35</v>
      </c>
    </row>
    <row r="13" ht="24" customHeight="1"/>
    <row r="14" spans="4:11" s="75" customFormat="1" ht="28.5" customHeight="1">
      <c r="D14" s="77" t="s">
        <v>47</v>
      </c>
      <c r="K14" s="3" t="s">
        <v>166</v>
      </c>
    </row>
    <row r="15" s="75" customFormat="1" ht="10.5" customHeight="1">
      <c r="D15" s="77"/>
    </row>
    <row r="16" spans="4:11" s="75" customFormat="1" ht="38.25" customHeight="1">
      <c r="D16" s="77" t="s">
        <v>13</v>
      </c>
      <c r="K16" s="3" t="s">
        <v>167</v>
      </c>
    </row>
  </sheetData>
  <sheetProtection/>
  <mergeCells count="25">
    <mergeCell ref="A1:Z1"/>
    <mergeCell ref="A2:Z2"/>
    <mergeCell ref="A3:Z3"/>
    <mergeCell ref="A4:Z4"/>
    <mergeCell ref="A6:Z6"/>
    <mergeCell ref="H9:H10"/>
    <mergeCell ref="I9:I10"/>
    <mergeCell ref="K9:K10"/>
    <mergeCell ref="L9:N9"/>
    <mergeCell ref="O9:Q9"/>
    <mergeCell ref="A9:A10"/>
    <mergeCell ref="B9:B10"/>
    <mergeCell ref="D9:D10"/>
    <mergeCell ref="E9:E10"/>
    <mergeCell ref="F9:F10"/>
    <mergeCell ref="Z9:Z10"/>
    <mergeCell ref="C9:C10"/>
    <mergeCell ref="A5:Z5"/>
    <mergeCell ref="R9:T9"/>
    <mergeCell ref="U9:U10"/>
    <mergeCell ref="V9:V10"/>
    <mergeCell ref="W9:W10"/>
    <mergeCell ref="X9:X10"/>
    <mergeCell ref="Y9:Y10"/>
    <mergeCell ref="G9:G10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6"/>
  <sheetViews>
    <sheetView view="pageBreakPreview" zoomScaleSheetLayoutView="100" zoomScalePageLayoutView="0" workbookViewId="0" topLeftCell="A1">
      <selection activeCell="A1" sqref="A1:AA1"/>
    </sheetView>
  </sheetViews>
  <sheetFormatPr defaultColWidth="9.140625" defaultRowHeight="12.75"/>
  <cols>
    <col min="1" max="1" width="5.140625" style="0" customWidth="1"/>
    <col min="2" max="2" width="5.8515625" style="0" hidden="1" customWidth="1"/>
    <col min="3" max="3" width="5.71093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4.140625" style="0" customWidth="1"/>
    <col min="8" max="8" width="8.7109375" style="0" customWidth="1"/>
    <col min="9" max="9" width="19.00390625" style="0" customWidth="1"/>
    <col min="10" max="10" width="12.7109375" style="0" hidden="1" customWidth="1"/>
    <col min="11" max="11" width="26.00390625" style="0" customWidth="1"/>
    <col min="12" max="12" width="6.28125" style="0" customWidth="1"/>
    <col min="13" max="13" width="10.421875" style="0" customWidth="1"/>
    <col min="14" max="14" width="3.8515625" style="0" customWidth="1"/>
    <col min="15" max="15" width="5.00390625" style="0" customWidth="1"/>
    <col min="16" max="16" width="6.00390625" style="0" customWidth="1"/>
    <col min="17" max="18" width="5.00390625" style="0" customWidth="1"/>
    <col min="19" max="19" width="6.28125" style="0" customWidth="1"/>
    <col min="20" max="20" width="9.8515625" style="0" customWidth="1"/>
    <col min="21" max="21" width="3.7109375" style="0" customWidth="1"/>
    <col min="22" max="23" width="4.8515625" style="0" customWidth="1"/>
    <col min="24" max="24" width="6.28125" style="0" hidden="1" customWidth="1"/>
    <col min="25" max="25" width="6.7109375" style="0" hidden="1" customWidth="1"/>
    <col min="26" max="26" width="9.7109375" style="0" customWidth="1"/>
    <col min="27" max="27" width="6.8515625" style="0" customWidth="1"/>
  </cols>
  <sheetData>
    <row r="1" spans="1:27" ht="88.5" customHeight="1">
      <c r="A1" s="176" t="s">
        <v>339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15.75" customHeight="1">
      <c r="A2" s="160" t="s">
        <v>114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ht="15.7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ht="21" customHeight="1">
      <c r="A4" s="177" t="s">
        <v>291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27" ht="21" customHeight="1">
      <c r="A5" s="168" t="s">
        <v>292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</row>
    <row r="6" spans="1:27" ht="18.75" customHeight="1">
      <c r="A6" s="163" t="s">
        <v>328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15" customHeight="1">
      <c r="A8" s="40" t="s">
        <v>160</v>
      </c>
      <c r="E8" s="49"/>
      <c r="AA8" s="41" t="s">
        <v>173</v>
      </c>
    </row>
    <row r="9" spans="1:27" ht="19.5" customHeight="1">
      <c r="A9" s="156" t="s">
        <v>34</v>
      </c>
      <c r="B9" s="155" t="s">
        <v>2</v>
      </c>
      <c r="C9" s="178" t="s">
        <v>16</v>
      </c>
      <c r="D9" s="157" t="s">
        <v>18</v>
      </c>
      <c r="E9" s="157" t="s">
        <v>3</v>
      </c>
      <c r="F9" s="156" t="s">
        <v>17</v>
      </c>
      <c r="G9" s="157" t="s">
        <v>19</v>
      </c>
      <c r="H9" s="157" t="s">
        <v>3</v>
      </c>
      <c r="I9" s="157" t="s">
        <v>5</v>
      </c>
      <c r="J9" s="50"/>
      <c r="K9" s="157" t="s">
        <v>7</v>
      </c>
      <c r="L9" s="153" t="s">
        <v>116</v>
      </c>
      <c r="M9" s="153"/>
      <c r="N9" s="153"/>
      <c r="O9" s="169" t="s">
        <v>117</v>
      </c>
      <c r="P9" s="170"/>
      <c r="Q9" s="170"/>
      <c r="R9" s="170"/>
      <c r="S9" s="170"/>
      <c r="T9" s="170"/>
      <c r="U9" s="171"/>
      <c r="V9" s="155" t="s">
        <v>39</v>
      </c>
      <c r="W9" s="173" t="s">
        <v>40</v>
      </c>
      <c r="X9" s="156"/>
      <c r="Y9" s="155" t="s">
        <v>118</v>
      </c>
      <c r="Z9" s="154" t="s">
        <v>43</v>
      </c>
      <c r="AA9" s="154" t="s">
        <v>44</v>
      </c>
    </row>
    <row r="10" spans="1:27" ht="19.5" customHeight="1">
      <c r="A10" s="156"/>
      <c r="B10" s="155"/>
      <c r="C10" s="174"/>
      <c r="D10" s="157"/>
      <c r="E10" s="157"/>
      <c r="F10" s="156"/>
      <c r="G10" s="157"/>
      <c r="H10" s="157"/>
      <c r="I10" s="157"/>
      <c r="J10" s="50"/>
      <c r="K10" s="157"/>
      <c r="L10" s="153" t="s">
        <v>119</v>
      </c>
      <c r="M10" s="153"/>
      <c r="N10" s="153"/>
      <c r="O10" s="169" t="s">
        <v>120</v>
      </c>
      <c r="P10" s="170"/>
      <c r="Q10" s="170"/>
      <c r="R10" s="170"/>
      <c r="S10" s="170"/>
      <c r="T10" s="170"/>
      <c r="U10" s="171"/>
      <c r="V10" s="172"/>
      <c r="W10" s="174"/>
      <c r="X10" s="156"/>
      <c r="Y10" s="155"/>
      <c r="Z10" s="154"/>
      <c r="AA10" s="154"/>
    </row>
    <row r="11" spans="1:27" ht="79.5" customHeight="1">
      <c r="A11" s="156"/>
      <c r="B11" s="155"/>
      <c r="C11" s="179"/>
      <c r="D11" s="157"/>
      <c r="E11" s="157"/>
      <c r="F11" s="156"/>
      <c r="G11" s="157"/>
      <c r="H11" s="157"/>
      <c r="I11" s="157"/>
      <c r="J11" s="50"/>
      <c r="K11" s="157"/>
      <c r="L11" s="51" t="s">
        <v>45</v>
      </c>
      <c r="M11" s="52" t="s">
        <v>46</v>
      </c>
      <c r="N11" s="51" t="s">
        <v>34</v>
      </c>
      <c r="O11" s="53" t="s">
        <v>121</v>
      </c>
      <c r="P11" s="53" t="s">
        <v>122</v>
      </c>
      <c r="Q11" s="53" t="s">
        <v>123</v>
      </c>
      <c r="R11" s="53" t="s">
        <v>124</v>
      </c>
      <c r="S11" s="52" t="s">
        <v>45</v>
      </c>
      <c r="T11" s="51" t="s">
        <v>46</v>
      </c>
      <c r="U11" s="51" t="s">
        <v>34</v>
      </c>
      <c r="V11" s="155"/>
      <c r="W11" s="175"/>
      <c r="X11" s="156"/>
      <c r="Y11" s="155"/>
      <c r="Z11" s="154"/>
      <c r="AA11" s="154"/>
    </row>
    <row r="12" spans="1:27" ht="56.25" customHeight="1">
      <c r="A12" s="54">
        <v>1</v>
      </c>
      <c r="B12" s="21"/>
      <c r="C12" s="106"/>
      <c r="D12" s="47" t="s">
        <v>134</v>
      </c>
      <c r="E12" s="45" t="s">
        <v>135</v>
      </c>
      <c r="F12" s="46" t="s">
        <v>54</v>
      </c>
      <c r="G12" s="44" t="s">
        <v>162</v>
      </c>
      <c r="H12" s="45" t="s">
        <v>163</v>
      </c>
      <c r="I12" s="46" t="s">
        <v>51</v>
      </c>
      <c r="J12" s="100" t="s">
        <v>59</v>
      </c>
      <c r="K12" s="39" t="s">
        <v>60</v>
      </c>
      <c r="L12" s="56">
        <v>137.5</v>
      </c>
      <c r="M12" s="57">
        <f>L12/2</f>
        <v>68.75</v>
      </c>
      <c r="N12" s="58">
        <f>RANK(M12,M$12:M$12,0)</f>
        <v>1</v>
      </c>
      <c r="O12" s="59">
        <v>6.6</v>
      </c>
      <c r="P12" s="59">
        <v>6.6</v>
      </c>
      <c r="Q12" s="59">
        <v>6.8</v>
      </c>
      <c r="R12" s="59">
        <v>6.8</v>
      </c>
      <c r="S12" s="56">
        <f>O12+P12+Q12+R12</f>
        <v>26.8</v>
      </c>
      <c r="T12" s="57">
        <f>S12/0.4</f>
        <v>67</v>
      </c>
      <c r="U12" s="58">
        <f>RANK(T12,T$12:T$12,0)</f>
        <v>1</v>
      </c>
      <c r="V12" s="58"/>
      <c r="W12" s="60"/>
      <c r="X12" s="60"/>
      <c r="Y12" s="60"/>
      <c r="Z12" s="57">
        <f>(M12+T12)/2-IF($V12=1,0.5,IF($V12=2,1.5,0))</f>
        <v>67.875</v>
      </c>
      <c r="AA12" s="48" t="s">
        <v>35</v>
      </c>
    </row>
    <row r="13" spans="1:27" ht="23.25" customHeight="1">
      <c r="A13" s="61"/>
      <c r="B13" s="62"/>
      <c r="C13" s="63"/>
      <c r="D13" s="64"/>
      <c r="E13" s="65"/>
      <c r="F13" s="66"/>
      <c r="G13" s="67"/>
      <c r="H13" s="65"/>
      <c r="I13" s="66"/>
      <c r="J13" s="66"/>
      <c r="K13" s="68"/>
      <c r="L13" s="69"/>
      <c r="M13" s="70"/>
      <c r="N13" s="71"/>
      <c r="O13" s="72"/>
      <c r="P13" s="72"/>
      <c r="Q13" s="72"/>
      <c r="R13" s="72"/>
      <c r="S13" s="69"/>
      <c r="T13" s="70"/>
      <c r="U13" s="71"/>
      <c r="V13" s="71"/>
      <c r="W13" s="73"/>
      <c r="X13" s="73"/>
      <c r="Y13" s="73"/>
      <c r="Z13" s="70"/>
      <c r="AA13" s="74"/>
    </row>
    <row r="14" spans="4:11" s="75" customFormat="1" ht="21.75" customHeight="1">
      <c r="D14" s="75" t="s">
        <v>47</v>
      </c>
      <c r="K14" s="3" t="s">
        <v>166</v>
      </c>
    </row>
    <row r="15" s="75" customFormat="1" ht="13.5" customHeight="1"/>
    <row r="16" spans="4:11" s="75" customFormat="1" ht="21.75" customHeight="1">
      <c r="D16" s="75" t="s">
        <v>13</v>
      </c>
      <c r="K16" s="3" t="s">
        <v>167</v>
      </c>
    </row>
  </sheetData>
  <sheetProtection/>
  <mergeCells count="26">
    <mergeCell ref="A1:AA1"/>
    <mergeCell ref="A2:AA2"/>
    <mergeCell ref="A3:AA3"/>
    <mergeCell ref="A4:AA4"/>
    <mergeCell ref="A6:AA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K9:K11"/>
    <mergeCell ref="L9:N9"/>
    <mergeCell ref="A5:AA5"/>
    <mergeCell ref="AA9:AA11"/>
    <mergeCell ref="L10:N10"/>
    <mergeCell ref="O10:U10"/>
    <mergeCell ref="O9:U9"/>
    <mergeCell ref="V9:V11"/>
    <mergeCell ref="W9:W11"/>
    <mergeCell ref="X9:X11"/>
    <mergeCell ref="Y9:Y11"/>
    <mergeCell ref="Z9:Z11"/>
  </mergeCells>
  <printOptions/>
  <pageMargins left="0.2362204724409449" right="0.15748031496062992" top="0.2755905511811024" bottom="0.2362204724409449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9"/>
  <sheetViews>
    <sheetView view="pageBreakPreview" zoomScaleSheetLayoutView="100" zoomScalePageLayoutView="0" workbookViewId="0" topLeftCell="A1">
      <selection activeCell="AA11" sqref="AA11"/>
    </sheetView>
  </sheetViews>
  <sheetFormatPr defaultColWidth="9.140625" defaultRowHeight="12.75"/>
  <cols>
    <col min="1" max="1" width="5.140625" style="0" customWidth="1"/>
    <col min="2" max="2" width="5.8515625" style="0" hidden="1" customWidth="1"/>
    <col min="3" max="3" width="5.71093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4.140625" style="0" customWidth="1"/>
    <col min="8" max="8" width="8.7109375" style="0" customWidth="1"/>
    <col min="9" max="9" width="19.00390625" style="0" customWidth="1"/>
    <col min="10" max="10" width="12.7109375" style="0" hidden="1" customWidth="1"/>
    <col min="11" max="11" width="26.00390625" style="0" customWidth="1"/>
    <col min="12" max="12" width="6.28125" style="0" customWidth="1"/>
    <col min="13" max="13" width="10.421875" style="0" customWidth="1"/>
    <col min="14" max="14" width="3.8515625" style="0" customWidth="1"/>
    <col min="15" max="15" width="5.00390625" style="0" customWidth="1"/>
    <col min="16" max="16" width="6.00390625" style="0" customWidth="1"/>
    <col min="17" max="18" width="5.00390625" style="0" customWidth="1"/>
    <col min="19" max="19" width="6.28125" style="0" customWidth="1"/>
    <col min="20" max="20" width="9.8515625" style="0" customWidth="1"/>
    <col min="21" max="21" width="3.7109375" style="0" customWidth="1"/>
    <col min="22" max="23" width="4.8515625" style="0" customWidth="1"/>
    <col min="24" max="24" width="6.28125" style="0" hidden="1" customWidth="1"/>
    <col min="25" max="25" width="6.7109375" style="0" hidden="1" customWidth="1"/>
    <col min="26" max="26" width="9.7109375" style="0" customWidth="1"/>
    <col min="27" max="27" width="6.8515625" style="0" customWidth="1"/>
  </cols>
  <sheetData>
    <row r="1" spans="1:27" ht="74.25" customHeight="1">
      <c r="A1" s="176" t="s">
        <v>329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15.7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ht="15.7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ht="21" customHeight="1">
      <c r="A4" s="177" t="s">
        <v>291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27" ht="18.75" customHeight="1">
      <c r="A5" s="163" t="s">
        <v>328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1:27" ht="15" customHeight="1">
      <c r="A6" s="40" t="s">
        <v>160</v>
      </c>
      <c r="E6" s="49"/>
      <c r="AA6" s="41" t="s">
        <v>173</v>
      </c>
    </row>
    <row r="7" spans="1:27" ht="19.5" customHeight="1">
      <c r="A7" s="156" t="s">
        <v>34</v>
      </c>
      <c r="B7" s="155" t="s">
        <v>2</v>
      </c>
      <c r="C7" s="178" t="s">
        <v>16</v>
      </c>
      <c r="D7" s="157" t="s">
        <v>18</v>
      </c>
      <c r="E7" s="157" t="s">
        <v>3</v>
      </c>
      <c r="F7" s="156" t="s">
        <v>17</v>
      </c>
      <c r="G7" s="157" t="s">
        <v>19</v>
      </c>
      <c r="H7" s="157" t="s">
        <v>3</v>
      </c>
      <c r="I7" s="157" t="s">
        <v>5</v>
      </c>
      <c r="J7" s="50"/>
      <c r="K7" s="157" t="s">
        <v>7</v>
      </c>
      <c r="L7" s="153" t="s">
        <v>116</v>
      </c>
      <c r="M7" s="153"/>
      <c r="N7" s="153"/>
      <c r="O7" s="169" t="s">
        <v>117</v>
      </c>
      <c r="P7" s="170"/>
      <c r="Q7" s="170"/>
      <c r="R7" s="170"/>
      <c r="S7" s="170"/>
      <c r="T7" s="170"/>
      <c r="U7" s="171"/>
      <c r="V7" s="155" t="s">
        <v>39</v>
      </c>
      <c r="W7" s="173" t="s">
        <v>40</v>
      </c>
      <c r="X7" s="156"/>
      <c r="Y7" s="155" t="s">
        <v>118</v>
      </c>
      <c r="Z7" s="154" t="s">
        <v>43</v>
      </c>
      <c r="AA7" s="154" t="s">
        <v>44</v>
      </c>
    </row>
    <row r="8" spans="1:27" ht="19.5" customHeight="1">
      <c r="A8" s="156"/>
      <c r="B8" s="155"/>
      <c r="C8" s="174"/>
      <c r="D8" s="157"/>
      <c r="E8" s="157"/>
      <c r="F8" s="156"/>
      <c r="G8" s="157"/>
      <c r="H8" s="157"/>
      <c r="I8" s="157"/>
      <c r="J8" s="50"/>
      <c r="K8" s="157"/>
      <c r="L8" s="153" t="s">
        <v>119</v>
      </c>
      <c r="M8" s="153"/>
      <c r="N8" s="153"/>
      <c r="O8" s="169" t="s">
        <v>120</v>
      </c>
      <c r="P8" s="170"/>
      <c r="Q8" s="170"/>
      <c r="R8" s="170"/>
      <c r="S8" s="170"/>
      <c r="T8" s="170"/>
      <c r="U8" s="171"/>
      <c r="V8" s="172"/>
      <c r="W8" s="174"/>
      <c r="X8" s="156"/>
      <c r="Y8" s="155"/>
      <c r="Z8" s="154"/>
      <c r="AA8" s="154"/>
    </row>
    <row r="9" spans="1:27" ht="79.5" customHeight="1">
      <c r="A9" s="156"/>
      <c r="B9" s="155"/>
      <c r="C9" s="179"/>
      <c r="D9" s="157"/>
      <c r="E9" s="157"/>
      <c r="F9" s="156"/>
      <c r="G9" s="157"/>
      <c r="H9" s="157"/>
      <c r="I9" s="157"/>
      <c r="J9" s="50"/>
      <c r="K9" s="157"/>
      <c r="L9" s="51" t="s">
        <v>45</v>
      </c>
      <c r="M9" s="52" t="s">
        <v>46</v>
      </c>
      <c r="N9" s="51" t="s">
        <v>34</v>
      </c>
      <c r="O9" s="53" t="s">
        <v>121</v>
      </c>
      <c r="P9" s="53" t="s">
        <v>122</v>
      </c>
      <c r="Q9" s="53" t="s">
        <v>123</v>
      </c>
      <c r="R9" s="53" t="s">
        <v>124</v>
      </c>
      <c r="S9" s="52" t="s">
        <v>45</v>
      </c>
      <c r="T9" s="51" t="s">
        <v>46</v>
      </c>
      <c r="U9" s="51" t="s">
        <v>34</v>
      </c>
      <c r="V9" s="155"/>
      <c r="W9" s="175"/>
      <c r="X9" s="156"/>
      <c r="Y9" s="155"/>
      <c r="Z9" s="154"/>
      <c r="AA9" s="154"/>
    </row>
    <row r="10" spans="1:27" ht="45" customHeight="1">
      <c r="A10" s="54">
        <v>1</v>
      </c>
      <c r="B10" s="21"/>
      <c r="C10" s="106"/>
      <c r="D10" s="117" t="s">
        <v>158</v>
      </c>
      <c r="E10" s="96" t="s">
        <v>197</v>
      </c>
      <c r="F10" s="97" t="s">
        <v>54</v>
      </c>
      <c r="G10" s="98" t="s">
        <v>198</v>
      </c>
      <c r="H10" s="99" t="s">
        <v>107</v>
      </c>
      <c r="I10" s="123" t="s">
        <v>51</v>
      </c>
      <c r="J10" s="100" t="s">
        <v>59</v>
      </c>
      <c r="K10" s="39" t="s">
        <v>60</v>
      </c>
      <c r="L10" s="56">
        <v>133</v>
      </c>
      <c r="M10" s="57">
        <f aca="true" t="shared" si="0" ref="M10:M15">L10/2</f>
        <v>66.5</v>
      </c>
      <c r="N10" s="58">
        <f aca="true" t="shared" si="1" ref="N10:N15">RANK(M10,M$10:M$15,0)</f>
        <v>1</v>
      </c>
      <c r="O10" s="59">
        <v>6.1</v>
      </c>
      <c r="P10" s="59">
        <v>6.4</v>
      </c>
      <c r="Q10" s="59">
        <v>6.6</v>
      </c>
      <c r="R10" s="59">
        <v>6.4</v>
      </c>
      <c r="S10" s="56">
        <f aca="true" t="shared" si="2" ref="S10:S15">O10+P10+Q10+R10</f>
        <v>25.5</v>
      </c>
      <c r="T10" s="57">
        <f aca="true" t="shared" si="3" ref="T10:T15">S10/0.4</f>
        <v>63.75</v>
      </c>
      <c r="U10" s="58">
        <f aca="true" t="shared" si="4" ref="U10:U15">RANK(T10,T$10:T$15,0)</f>
        <v>2</v>
      </c>
      <c r="V10" s="58"/>
      <c r="W10" s="60"/>
      <c r="X10" s="60"/>
      <c r="Y10" s="60"/>
      <c r="Z10" s="57">
        <f aca="true" t="shared" si="5" ref="Z10:Z15">(M10+T10)/2-IF($V10=1,0.5,IF($V10=2,1.5,0))</f>
        <v>65.125</v>
      </c>
      <c r="AA10" s="48" t="s">
        <v>12</v>
      </c>
    </row>
    <row r="11" spans="1:27" ht="45" customHeight="1">
      <c r="A11" s="54">
        <v>2</v>
      </c>
      <c r="B11" s="55"/>
      <c r="C11" s="108"/>
      <c r="D11" s="112" t="s">
        <v>193</v>
      </c>
      <c r="E11" s="146"/>
      <c r="F11" s="113" t="s">
        <v>54</v>
      </c>
      <c r="G11" s="114" t="s">
        <v>194</v>
      </c>
      <c r="H11" s="115" t="s">
        <v>195</v>
      </c>
      <c r="I11" s="113" t="s">
        <v>178</v>
      </c>
      <c r="J11" s="113" t="s">
        <v>178</v>
      </c>
      <c r="K11" s="39" t="s">
        <v>179</v>
      </c>
      <c r="L11" s="56">
        <v>129</v>
      </c>
      <c r="M11" s="57">
        <f t="shared" si="0"/>
        <v>64.5</v>
      </c>
      <c r="N11" s="58">
        <f t="shared" si="1"/>
        <v>2</v>
      </c>
      <c r="O11" s="59">
        <v>6.3</v>
      </c>
      <c r="P11" s="59">
        <v>6.6</v>
      </c>
      <c r="Q11" s="59">
        <v>6.5</v>
      </c>
      <c r="R11" s="59">
        <v>6.5</v>
      </c>
      <c r="S11" s="56">
        <f t="shared" si="2"/>
        <v>25.9</v>
      </c>
      <c r="T11" s="57">
        <f t="shared" si="3"/>
        <v>64.74999999999999</v>
      </c>
      <c r="U11" s="58">
        <f t="shared" si="4"/>
        <v>1</v>
      </c>
      <c r="V11" s="58"/>
      <c r="W11" s="60"/>
      <c r="X11" s="60"/>
      <c r="Y11" s="60"/>
      <c r="Z11" s="57">
        <f t="shared" si="5"/>
        <v>64.625</v>
      </c>
      <c r="AA11" s="48" t="s">
        <v>12</v>
      </c>
    </row>
    <row r="12" spans="1:27" ht="45" customHeight="1">
      <c r="A12" s="54">
        <v>3</v>
      </c>
      <c r="B12" s="55"/>
      <c r="C12" s="108"/>
      <c r="D12" s="117" t="s">
        <v>156</v>
      </c>
      <c r="E12" s="96" t="s">
        <v>157</v>
      </c>
      <c r="F12" s="97" t="s">
        <v>54</v>
      </c>
      <c r="G12" s="114" t="s">
        <v>196</v>
      </c>
      <c r="H12" s="115" t="s">
        <v>62</v>
      </c>
      <c r="I12" s="113" t="s">
        <v>51</v>
      </c>
      <c r="J12" s="100" t="s">
        <v>59</v>
      </c>
      <c r="K12" s="39" t="s">
        <v>60</v>
      </c>
      <c r="L12" s="56">
        <v>125.5</v>
      </c>
      <c r="M12" s="57">
        <f t="shared" si="0"/>
        <v>62.75</v>
      </c>
      <c r="N12" s="58">
        <f t="shared" si="1"/>
        <v>5</v>
      </c>
      <c r="O12" s="59">
        <v>6.1</v>
      </c>
      <c r="P12" s="59">
        <v>6.1</v>
      </c>
      <c r="Q12" s="59">
        <v>6.4</v>
      </c>
      <c r="R12" s="59">
        <v>6.3</v>
      </c>
      <c r="S12" s="56">
        <f t="shared" si="2"/>
        <v>24.900000000000002</v>
      </c>
      <c r="T12" s="57">
        <f t="shared" si="3"/>
        <v>62.25</v>
      </c>
      <c r="U12" s="58">
        <f t="shared" si="4"/>
        <v>3</v>
      </c>
      <c r="V12" s="58"/>
      <c r="W12" s="60"/>
      <c r="X12" s="60"/>
      <c r="Y12" s="60"/>
      <c r="Z12" s="57">
        <f t="shared" si="5"/>
        <v>62.5</v>
      </c>
      <c r="AA12" s="48" t="s">
        <v>10</v>
      </c>
    </row>
    <row r="13" spans="1:27" ht="45" customHeight="1">
      <c r="A13" s="54">
        <v>4</v>
      </c>
      <c r="B13" s="55"/>
      <c r="C13" s="108"/>
      <c r="D13" s="117" t="s">
        <v>154</v>
      </c>
      <c r="E13" s="96" t="s">
        <v>155</v>
      </c>
      <c r="F13" s="97" t="s">
        <v>54</v>
      </c>
      <c r="G13" s="98" t="s">
        <v>189</v>
      </c>
      <c r="H13" s="99" t="s">
        <v>73</v>
      </c>
      <c r="I13" s="113" t="s">
        <v>51</v>
      </c>
      <c r="J13" s="100" t="s">
        <v>59</v>
      </c>
      <c r="K13" s="39" t="s">
        <v>60</v>
      </c>
      <c r="L13" s="56">
        <v>126</v>
      </c>
      <c r="M13" s="57">
        <f t="shared" si="0"/>
        <v>63</v>
      </c>
      <c r="N13" s="58">
        <f t="shared" si="1"/>
        <v>4</v>
      </c>
      <c r="O13" s="59">
        <v>6.1</v>
      </c>
      <c r="P13" s="59">
        <v>6.1</v>
      </c>
      <c r="Q13" s="59">
        <v>6.3</v>
      </c>
      <c r="R13" s="59">
        <v>6.2</v>
      </c>
      <c r="S13" s="56">
        <f t="shared" si="2"/>
        <v>24.7</v>
      </c>
      <c r="T13" s="57">
        <f t="shared" si="3"/>
        <v>61.74999999999999</v>
      </c>
      <c r="U13" s="58">
        <f t="shared" si="4"/>
        <v>4</v>
      </c>
      <c r="V13" s="58">
        <v>1</v>
      </c>
      <c r="W13" s="60"/>
      <c r="X13" s="60"/>
      <c r="Y13" s="60"/>
      <c r="Z13" s="57">
        <f t="shared" si="5"/>
        <v>61.875</v>
      </c>
      <c r="AA13" s="48" t="s">
        <v>72</v>
      </c>
    </row>
    <row r="14" spans="1:27" ht="45" customHeight="1">
      <c r="A14" s="54">
        <v>5</v>
      </c>
      <c r="B14" s="21"/>
      <c r="C14" s="106"/>
      <c r="D14" s="117" t="s">
        <v>152</v>
      </c>
      <c r="E14" s="96" t="s">
        <v>153</v>
      </c>
      <c r="F14" s="97" t="s">
        <v>54</v>
      </c>
      <c r="G14" s="98" t="s">
        <v>192</v>
      </c>
      <c r="H14" s="99" t="s">
        <v>87</v>
      </c>
      <c r="I14" s="123" t="s">
        <v>51</v>
      </c>
      <c r="J14" s="100" t="s">
        <v>59</v>
      </c>
      <c r="K14" s="39" t="s">
        <v>60</v>
      </c>
      <c r="L14" s="56">
        <v>127</v>
      </c>
      <c r="M14" s="57">
        <f t="shared" si="0"/>
        <v>63.5</v>
      </c>
      <c r="N14" s="58">
        <f t="shared" si="1"/>
        <v>3</v>
      </c>
      <c r="O14" s="59">
        <v>6.1</v>
      </c>
      <c r="P14" s="59">
        <v>5.8</v>
      </c>
      <c r="Q14" s="59">
        <v>5.9</v>
      </c>
      <c r="R14" s="59">
        <v>6.1</v>
      </c>
      <c r="S14" s="56">
        <f t="shared" si="2"/>
        <v>23.9</v>
      </c>
      <c r="T14" s="57">
        <f t="shared" si="3"/>
        <v>59.74999999999999</v>
      </c>
      <c r="U14" s="58">
        <f t="shared" si="4"/>
        <v>5</v>
      </c>
      <c r="V14" s="58"/>
      <c r="W14" s="60"/>
      <c r="X14" s="60"/>
      <c r="Y14" s="60"/>
      <c r="Z14" s="57">
        <f t="shared" si="5"/>
        <v>61.625</v>
      </c>
      <c r="AA14" s="48" t="s">
        <v>72</v>
      </c>
    </row>
    <row r="15" spans="1:27" ht="45" customHeight="1">
      <c r="A15" s="54">
        <v>6</v>
      </c>
      <c r="B15" s="55"/>
      <c r="C15" s="108"/>
      <c r="D15" s="117" t="s">
        <v>187</v>
      </c>
      <c r="E15" s="96" t="s">
        <v>188</v>
      </c>
      <c r="F15" s="97" t="s">
        <v>54</v>
      </c>
      <c r="G15" s="98" t="s">
        <v>189</v>
      </c>
      <c r="H15" s="99" t="s">
        <v>73</v>
      </c>
      <c r="I15" s="113" t="s">
        <v>51</v>
      </c>
      <c r="J15" s="100" t="s">
        <v>59</v>
      </c>
      <c r="K15" s="39" t="s">
        <v>60</v>
      </c>
      <c r="L15" s="56">
        <v>117.5</v>
      </c>
      <c r="M15" s="57">
        <f t="shared" si="0"/>
        <v>58.75</v>
      </c>
      <c r="N15" s="58">
        <f t="shared" si="1"/>
        <v>6</v>
      </c>
      <c r="O15" s="59">
        <v>6</v>
      </c>
      <c r="P15" s="59">
        <v>5.9</v>
      </c>
      <c r="Q15" s="59">
        <v>5.4</v>
      </c>
      <c r="R15" s="59">
        <v>5.9</v>
      </c>
      <c r="S15" s="56">
        <f t="shared" si="2"/>
        <v>23.200000000000003</v>
      </c>
      <c r="T15" s="57">
        <f t="shared" si="3"/>
        <v>58.00000000000001</v>
      </c>
      <c r="U15" s="58">
        <f t="shared" si="4"/>
        <v>6</v>
      </c>
      <c r="V15" s="58">
        <v>2</v>
      </c>
      <c r="W15" s="60"/>
      <c r="X15" s="60"/>
      <c r="Y15" s="60"/>
      <c r="Z15" s="57">
        <f t="shared" si="5"/>
        <v>56.875</v>
      </c>
      <c r="AA15" s="48" t="s">
        <v>35</v>
      </c>
    </row>
    <row r="16" spans="1:27" ht="15.75" customHeight="1">
      <c r="A16" s="61"/>
      <c r="B16" s="62"/>
      <c r="C16" s="63"/>
      <c r="D16" s="64"/>
      <c r="E16" s="65"/>
      <c r="F16" s="66"/>
      <c r="G16" s="67"/>
      <c r="H16" s="65"/>
      <c r="I16" s="66"/>
      <c r="J16" s="66"/>
      <c r="K16" s="68"/>
      <c r="L16" s="69"/>
      <c r="M16" s="70"/>
      <c r="N16" s="71"/>
      <c r="O16" s="72"/>
      <c r="P16" s="72"/>
      <c r="Q16" s="72"/>
      <c r="R16" s="72"/>
      <c r="S16" s="69"/>
      <c r="T16" s="70"/>
      <c r="U16" s="71"/>
      <c r="V16" s="71"/>
      <c r="W16" s="73"/>
      <c r="X16" s="73"/>
      <c r="Y16" s="73"/>
      <c r="Z16" s="70"/>
      <c r="AA16" s="74"/>
    </row>
    <row r="17" spans="4:11" s="75" customFormat="1" ht="21.75" customHeight="1">
      <c r="D17" s="75" t="s">
        <v>47</v>
      </c>
      <c r="K17" s="3" t="s">
        <v>166</v>
      </c>
    </row>
    <row r="18" s="75" customFormat="1" ht="21.75" customHeight="1">
      <c r="K18" s="3"/>
    </row>
    <row r="19" spans="4:11" s="75" customFormat="1" ht="21.75" customHeight="1">
      <c r="D19" s="75" t="s">
        <v>13</v>
      </c>
      <c r="K19" s="3" t="s">
        <v>167</v>
      </c>
    </row>
  </sheetData>
  <sheetProtection/>
  <mergeCells count="25">
    <mergeCell ref="A1:AA1"/>
    <mergeCell ref="A2:AA2"/>
    <mergeCell ref="A3:AA3"/>
    <mergeCell ref="A4:AA4"/>
    <mergeCell ref="A5:AA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K7:K9"/>
    <mergeCell ref="L7:N7"/>
    <mergeCell ref="AA7:AA9"/>
    <mergeCell ref="L8:N8"/>
    <mergeCell ref="O8:U8"/>
    <mergeCell ref="O7:U7"/>
    <mergeCell ref="V7:V9"/>
    <mergeCell ref="W7:W9"/>
    <mergeCell ref="X7:X9"/>
    <mergeCell ref="Y7:Y9"/>
    <mergeCell ref="Z7:Z9"/>
  </mergeCells>
  <printOptions/>
  <pageMargins left="0.2362204724409449" right="0.15748031496062992" top="0.2755905511811024" bottom="0.2362204724409449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8"/>
  <sheetViews>
    <sheetView view="pageBreakPreview" zoomScaleSheetLayoutView="100" zoomScalePageLayoutView="0" workbookViewId="0" topLeftCell="A1">
      <selection activeCell="D10" sqref="D10:K14"/>
    </sheetView>
  </sheetViews>
  <sheetFormatPr defaultColWidth="9.140625" defaultRowHeight="12.75"/>
  <cols>
    <col min="1" max="1" width="5.140625" style="0" customWidth="1"/>
    <col min="2" max="2" width="5.8515625" style="0" hidden="1" customWidth="1"/>
    <col min="3" max="3" width="5.71093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4.140625" style="0" customWidth="1"/>
    <col min="8" max="8" width="8.7109375" style="0" customWidth="1"/>
    <col min="9" max="9" width="19.00390625" style="0" customWidth="1"/>
    <col min="10" max="10" width="12.7109375" style="0" hidden="1" customWidth="1"/>
    <col min="11" max="11" width="26.00390625" style="0" customWidth="1"/>
    <col min="12" max="12" width="6.28125" style="0" customWidth="1"/>
    <col min="13" max="13" width="10.421875" style="0" customWidth="1"/>
    <col min="14" max="14" width="3.8515625" style="0" customWidth="1"/>
    <col min="15" max="15" width="5.00390625" style="0" customWidth="1"/>
    <col min="16" max="16" width="6.00390625" style="0" customWidth="1"/>
    <col min="17" max="18" width="5.00390625" style="0" customWidth="1"/>
    <col min="19" max="19" width="6.28125" style="0" customWidth="1"/>
    <col min="20" max="20" width="9.8515625" style="0" customWidth="1"/>
    <col min="21" max="21" width="3.7109375" style="0" customWidth="1"/>
    <col min="22" max="23" width="4.8515625" style="0" customWidth="1"/>
    <col min="24" max="24" width="6.28125" style="0" hidden="1" customWidth="1"/>
    <col min="25" max="25" width="6.7109375" style="0" hidden="1" customWidth="1"/>
    <col min="26" max="26" width="9.7109375" style="0" customWidth="1"/>
    <col min="27" max="27" width="6.8515625" style="0" customWidth="1"/>
  </cols>
  <sheetData>
    <row r="1" spans="1:27" ht="74.25" customHeight="1">
      <c r="A1" s="176" t="s">
        <v>329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15.7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ht="15.7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ht="21" customHeight="1">
      <c r="A4" s="177" t="s">
        <v>295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</row>
    <row r="5" spans="1:27" ht="18.75" customHeight="1">
      <c r="A5" s="163" t="s">
        <v>330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1:27" ht="15" customHeight="1">
      <c r="A6" s="40" t="s">
        <v>160</v>
      </c>
      <c r="E6" s="49"/>
      <c r="AA6" s="41" t="s">
        <v>173</v>
      </c>
    </row>
    <row r="7" spans="1:27" ht="19.5" customHeight="1">
      <c r="A7" s="156" t="s">
        <v>34</v>
      </c>
      <c r="B7" s="155" t="s">
        <v>2</v>
      </c>
      <c r="C7" s="178" t="s">
        <v>16</v>
      </c>
      <c r="D7" s="157" t="s">
        <v>18</v>
      </c>
      <c r="E7" s="157" t="s">
        <v>3</v>
      </c>
      <c r="F7" s="156" t="s">
        <v>17</v>
      </c>
      <c r="G7" s="157" t="s">
        <v>19</v>
      </c>
      <c r="H7" s="157" t="s">
        <v>3</v>
      </c>
      <c r="I7" s="157" t="s">
        <v>5</v>
      </c>
      <c r="J7" s="50"/>
      <c r="K7" s="157" t="s">
        <v>7</v>
      </c>
      <c r="L7" s="153" t="s">
        <v>116</v>
      </c>
      <c r="M7" s="153"/>
      <c r="N7" s="153"/>
      <c r="O7" s="169" t="s">
        <v>117</v>
      </c>
      <c r="P7" s="170"/>
      <c r="Q7" s="170"/>
      <c r="R7" s="170"/>
      <c r="S7" s="170"/>
      <c r="T7" s="170"/>
      <c r="U7" s="171"/>
      <c r="V7" s="155" t="s">
        <v>39</v>
      </c>
      <c r="W7" s="173" t="s">
        <v>40</v>
      </c>
      <c r="X7" s="156"/>
      <c r="Y7" s="155" t="s">
        <v>118</v>
      </c>
      <c r="Z7" s="154" t="s">
        <v>43</v>
      </c>
      <c r="AA7" s="154" t="s">
        <v>44</v>
      </c>
    </row>
    <row r="8" spans="1:27" ht="19.5" customHeight="1">
      <c r="A8" s="156"/>
      <c r="B8" s="155"/>
      <c r="C8" s="174"/>
      <c r="D8" s="157"/>
      <c r="E8" s="157"/>
      <c r="F8" s="156"/>
      <c r="G8" s="157"/>
      <c r="H8" s="157"/>
      <c r="I8" s="157"/>
      <c r="J8" s="50"/>
      <c r="K8" s="157"/>
      <c r="L8" s="153" t="s">
        <v>119</v>
      </c>
      <c r="M8" s="153"/>
      <c r="N8" s="153"/>
      <c r="O8" s="169" t="s">
        <v>120</v>
      </c>
      <c r="P8" s="170"/>
      <c r="Q8" s="170"/>
      <c r="R8" s="170"/>
      <c r="S8" s="170"/>
      <c r="T8" s="170"/>
      <c r="U8" s="171"/>
      <c r="V8" s="172"/>
      <c r="W8" s="174"/>
      <c r="X8" s="156"/>
      <c r="Y8" s="155"/>
      <c r="Z8" s="154"/>
      <c r="AA8" s="154"/>
    </row>
    <row r="9" spans="1:27" ht="79.5" customHeight="1">
      <c r="A9" s="156"/>
      <c r="B9" s="155"/>
      <c r="C9" s="179"/>
      <c r="D9" s="157"/>
      <c r="E9" s="157"/>
      <c r="F9" s="156"/>
      <c r="G9" s="157"/>
      <c r="H9" s="157"/>
      <c r="I9" s="157"/>
      <c r="J9" s="50"/>
      <c r="K9" s="157"/>
      <c r="L9" s="51" t="s">
        <v>45</v>
      </c>
      <c r="M9" s="52" t="s">
        <v>46</v>
      </c>
      <c r="N9" s="51" t="s">
        <v>34</v>
      </c>
      <c r="O9" s="53" t="s">
        <v>121</v>
      </c>
      <c r="P9" s="53" t="s">
        <v>122</v>
      </c>
      <c r="Q9" s="53" t="s">
        <v>123</v>
      </c>
      <c r="R9" s="53" t="s">
        <v>124</v>
      </c>
      <c r="S9" s="52" t="s">
        <v>45</v>
      </c>
      <c r="T9" s="51" t="s">
        <v>46</v>
      </c>
      <c r="U9" s="51" t="s">
        <v>34</v>
      </c>
      <c r="V9" s="155"/>
      <c r="W9" s="175"/>
      <c r="X9" s="156"/>
      <c r="Y9" s="155"/>
      <c r="Z9" s="154"/>
      <c r="AA9" s="154"/>
    </row>
    <row r="10" spans="1:27" ht="45" customHeight="1">
      <c r="A10" s="54">
        <v>1</v>
      </c>
      <c r="B10" s="21"/>
      <c r="C10" s="108"/>
      <c r="D10" s="104" t="s">
        <v>144</v>
      </c>
      <c r="E10" s="96" t="s">
        <v>145</v>
      </c>
      <c r="F10" s="97" t="s">
        <v>12</v>
      </c>
      <c r="G10" s="98" t="s">
        <v>146</v>
      </c>
      <c r="H10" s="105" t="s">
        <v>103</v>
      </c>
      <c r="I10" s="123" t="s">
        <v>51</v>
      </c>
      <c r="J10" s="102" t="s">
        <v>52</v>
      </c>
      <c r="K10" s="39" t="s">
        <v>60</v>
      </c>
      <c r="L10" s="56">
        <v>174.5</v>
      </c>
      <c r="M10" s="57">
        <f>L10/2.5</f>
        <v>69.8</v>
      </c>
      <c r="N10" s="58">
        <f>RANK(M10,M$10:M$14,0)</f>
        <v>1</v>
      </c>
      <c r="O10" s="59">
        <v>7.1</v>
      </c>
      <c r="P10" s="59">
        <v>7.5</v>
      </c>
      <c r="Q10" s="59">
        <v>6.9</v>
      </c>
      <c r="R10" s="59">
        <v>7.2</v>
      </c>
      <c r="S10" s="56">
        <f>O10+P10+Q10+R10</f>
        <v>28.7</v>
      </c>
      <c r="T10" s="57">
        <f>S10/0.4</f>
        <v>71.75</v>
      </c>
      <c r="U10" s="58">
        <f>RANK(T10,T$10:T$14,0)</f>
        <v>1</v>
      </c>
      <c r="V10" s="58"/>
      <c r="W10" s="60"/>
      <c r="X10" s="60"/>
      <c r="Y10" s="60"/>
      <c r="Z10" s="57">
        <f>(M10+T10)/2-IF($V10=1,0.5,IF($V10=2,1.5,0))</f>
        <v>70.775</v>
      </c>
      <c r="AA10" s="48" t="s">
        <v>35</v>
      </c>
    </row>
    <row r="11" spans="1:27" ht="45" customHeight="1">
      <c r="A11" s="54">
        <v>2</v>
      </c>
      <c r="B11" s="21"/>
      <c r="C11" s="106"/>
      <c r="D11" s="47" t="s">
        <v>201</v>
      </c>
      <c r="E11" s="45" t="s">
        <v>202</v>
      </c>
      <c r="F11" s="46">
        <v>2</v>
      </c>
      <c r="G11" s="44" t="s">
        <v>203</v>
      </c>
      <c r="H11" s="45" t="s">
        <v>204</v>
      </c>
      <c r="I11" s="46" t="s">
        <v>205</v>
      </c>
      <c r="J11" s="46" t="s">
        <v>59</v>
      </c>
      <c r="K11" s="39" t="s">
        <v>60</v>
      </c>
      <c r="L11" s="56">
        <v>170.5</v>
      </c>
      <c r="M11" s="57">
        <f>L11/2.5</f>
        <v>68.2</v>
      </c>
      <c r="N11" s="58">
        <f>RANK(M11,M$10:M$14,0)</f>
        <v>2</v>
      </c>
      <c r="O11" s="59">
        <v>6.8</v>
      </c>
      <c r="P11" s="59">
        <v>7</v>
      </c>
      <c r="Q11" s="59">
        <v>6.9</v>
      </c>
      <c r="R11" s="59">
        <v>6.9</v>
      </c>
      <c r="S11" s="56">
        <f>O11+P11+Q11+R11</f>
        <v>27.6</v>
      </c>
      <c r="T11" s="57">
        <f>S11/0.4</f>
        <v>69</v>
      </c>
      <c r="U11" s="58">
        <f>RANK(T11,T$10:T$14,0)</f>
        <v>2</v>
      </c>
      <c r="V11" s="58"/>
      <c r="W11" s="60"/>
      <c r="X11" s="60"/>
      <c r="Y11" s="60"/>
      <c r="Z11" s="57">
        <f>(M11+T11)/2-IF($V11=1,0.5,IF($V11=2,1.5,0))</f>
        <v>68.6</v>
      </c>
      <c r="AA11" s="48" t="s">
        <v>35</v>
      </c>
    </row>
    <row r="12" spans="1:27" ht="45" customHeight="1">
      <c r="A12" s="54">
        <v>3</v>
      </c>
      <c r="B12" s="55"/>
      <c r="C12" s="108"/>
      <c r="D12" s="112" t="s">
        <v>149</v>
      </c>
      <c r="E12" s="115" t="s">
        <v>150</v>
      </c>
      <c r="F12" s="113">
        <v>2</v>
      </c>
      <c r="G12" s="114" t="s">
        <v>95</v>
      </c>
      <c r="H12" s="115" t="s">
        <v>70</v>
      </c>
      <c r="I12" s="113" t="s">
        <v>51</v>
      </c>
      <c r="J12" s="113" t="s">
        <v>59</v>
      </c>
      <c r="K12" s="39" t="s">
        <v>60</v>
      </c>
      <c r="L12" s="56">
        <v>161</v>
      </c>
      <c r="M12" s="57">
        <f>L12/2.5</f>
        <v>64.4</v>
      </c>
      <c r="N12" s="58">
        <f>RANK(M12,M$10:M$14,0)</f>
        <v>3</v>
      </c>
      <c r="O12" s="59">
        <v>6.5</v>
      </c>
      <c r="P12" s="59">
        <v>6.3</v>
      </c>
      <c r="Q12" s="59">
        <v>6.3</v>
      </c>
      <c r="R12" s="59">
        <v>6.4</v>
      </c>
      <c r="S12" s="56">
        <f>O12+P12+Q12+R12</f>
        <v>25.5</v>
      </c>
      <c r="T12" s="57">
        <f>S12/0.4</f>
        <v>63.75</v>
      </c>
      <c r="U12" s="58">
        <f>RANK(T12,T$10:T$14,0)</f>
        <v>3</v>
      </c>
      <c r="V12" s="58">
        <v>1</v>
      </c>
      <c r="W12" s="60"/>
      <c r="X12" s="60"/>
      <c r="Y12" s="60"/>
      <c r="Z12" s="57">
        <f>(M12+T12)/2-IF($V12=1,0.5,IF($V12=2,1.5,0))</f>
        <v>63.575</v>
      </c>
      <c r="AA12" s="48" t="s">
        <v>35</v>
      </c>
    </row>
    <row r="13" spans="1:27" ht="45" customHeight="1">
      <c r="A13" s="54">
        <v>4</v>
      </c>
      <c r="B13" s="55"/>
      <c r="C13" s="108"/>
      <c r="D13" s="117" t="s">
        <v>206</v>
      </c>
      <c r="E13" s="96" t="s">
        <v>148</v>
      </c>
      <c r="F13" s="97" t="s">
        <v>54</v>
      </c>
      <c r="G13" s="120" t="s">
        <v>207</v>
      </c>
      <c r="H13" s="121" t="s">
        <v>62</v>
      </c>
      <c r="I13" s="123" t="s">
        <v>51</v>
      </c>
      <c r="J13" s="122" t="s">
        <v>59</v>
      </c>
      <c r="K13" s="39" t="s">
        <v>60</v>
      </c>
      <c r="L13" s="56">
        <v>157</v>
      </c>
      <c r="M13" s="57">
        <f>L13/2.5</f>
        <v>62.8</v>
      </c>
      <c r="N13" s="58">
        <f>RANK(M13,M$10:M$14,0)</f>
        <v>4</v>
      </c>
      <c r="O13" s="59">
        <v>6.4</v>
      </c>
      <c r="P13" s="59">
        <v>6.3</v>
      </c>
      <c r="Q13" s="59">
        <v>6.2</v>
      </c>
      <c r="R13" s="59">
        <v>6.4</v>
      </c>
      <c r="S13" s="56">
        <f>O13+P13+Q13+R13</f>
        <v>25.299999999999997</v>
      </c>
      <c r="T13" s="57">
        <f>S13/0.4</f>
        <v>63.24999999999999</v>
      </c>
      <c r="U13" s="58">
        <f>RANK(T13,T$10:T$14,0)</f>
        <v>4</v>
      </c>
      <c r="V13" s="58"/>
      <c r="W13" s="60"/>
      <c r="X13" s="60"/>
      <c r="Y13" s="60"/>
      <c r="Z13" s="57">
        <f>(M13+T13)/2-IF($V13=1,0.5,IF($V13=2,1.5,0))</f>
        <v>63.02499999999999</v>
      </c>
      <c r="AA13" s="48" t="s">
        <v>35</v>
      </c>
    </row>
    <row r="14" spans="1:27" ht="45" customHeight="1">
      <c r="A14" s="54"/>
      <c r="B14" s="55"/>
      <c r="C14" s="108"/>
      <c r="D14" s="112" t="s">
        <v>199</v>
      </c>
      <c r="E14" s="115" t="s">
        <v>147</v>
      </c>
      <c r="F14" s="113">
        <v>3</v>
      </c>
      <c r="G14" s="114" t="s">
        <v>200</v>
      </c>
      <c r="H14" s="115" t="s">
        <v>87</v>
      </c>
      <c r="I14" s="113" t="s">
        <v>51</v>
      </c>
      <c r="J14" s="113" t="s">
        <v>59</v>
      </c>
      <c r="K14" s="39" t="s">
        <v>60</v>
      </c>
      <c r="L14" s="180" t="s">
        <v>331</v>
      </c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2"/>
      <c r="AA14" s="48" t="s">
        <v>35</v>
      </c>
    </row>
    <row r="15" spans="1:27" ht="10.5" customHeight="1">
      <c r="A15" s="61"/>
      <c r="B15" s="62"/>
      <c r="C15" s="63"/>
      <c r="D15" s="64"/>
      <c r="E15" s="65"/>
      <c r="F15" s="66"/>
      <c r="G15" s="67"/>
      <c r="H15" s="65"/>
      <c r="I15" s="66"/>
      <c r="J15" s="66"/>
      <c r="K15" s="68"/>
      <c r="L15" s="69"/>
      <c r="M15" s="70"/>
      <c r="N15" s="71"/>
      <c r="O15" s="72"/>
      <c r="P15" s="72"/>
      <c r="Q15" s="72"/>
      <c r="R15" s="72"/>
      <c r="S15" s="69"/>
      <c r="T15" s="70"/>
      <c r="U15" s="71"/>
      <c r="V15" s="71"/>
      <c r="W15" s="73"/>
      <c r="X15" s="73"/>
      <c r="Y15" s="73"/>
      <c r="Z15" s="70"/>
      <c r="AA15" s="74"/>
    </row>
    <row r="16" spans="4:11" s="75" customFormat="1" ht="21.75" customHeight="1">
      <c r="D16" s="75" t="s">
        <v>47</v>
      </c>
      <c r="K16" s="3" t="s">
        <v>166</v>
      </c>
    </row>
    <row r="17" s="75" customFormat="1" ht="21.75" customHeight="1">
      <c r="K17" s="3"/>
    </row>
    <row r="18" spans="4:11" s="75" customFormat="1" ht="21.75" customHeight="1">
      <c r="D18" s="75" t="s">
        <v>13</v>
      </c>
      <c r="K18" s="3" t="s">
        <v>167</v>
      </c>
    </row>
  </sheetData>
  <sheetProtection/>
  <mergeCells count="26">
    <mergeCell ref="L7:N7"/>
    <mergeCell ref="AA7:AA9"/>
    <mergeCell ref="L8:N8"/>
    <mergeCell ref="O8:U8"/>
    <mergeCell ref="O7:U7"/>
    <mergeCell ref="V7:V9"/>
    <mergeCell ref="W7:W9"/>
    <mergeCell ref="X7:X9"/>
    <mergeCell ref="Y7:Y9"/>
    <mergeCell ref="Z7:Z9"/>
    <mergeCell ref="E7:E9"/>
    <mergeCell ref="F7:F9"/>
    <mergeCell ref="G7:G9"/>
    <mergeCell ref="H7:H9"/>
    <mergeCell ref="I7:I9"/>
    <mergeCell ref="K7:K9"/>
    <mergeCell ref="L14:Z14"/>
    <mergeCell ref="A1:AA1"/>
    <mergeCell ref="A2:AA2"/>
    <mergeCell ref="A3:AA3"/>
    <mergeCell ref="A4:AA4"/>
    <mergeCell ref="A5:AA5"/>
    <mergeCell ref="A7:A9"/>
    <mergeCell ref="B7:B9"/>
    <mergeCell ref="C7:C9"/>
    <mergeCell ref="D7:D9"/>
  </mergeCells>
  <printOptions/>
  <pageMargins left="0.2362204724409449" right="0.15748031496062992" top="0.2755905511811024" bottom="0.2362204724409449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6"/>
  <sheetViews>
    <sheetView view="pageBreakPreview" zoomScaleSheetLayoutView="100" zoomScalePageLayoutView="0" workbookViewId="0" topLeftCell="A4">
      <selection activeCell="K12" sqref="K12"/>
    </sheetView>
  </sheetViews>
  <sheetFormatPr defaultColWidth="9.140625" defaultRowHeight="12.75"/>
  <cols>
    <col min="1" max="1" width="5.140625" style="0" customWidth="1"/>
    <col min="2" max="2" width="5.8515625" style="0" hidden="1" customWidth="1"/>
    <col min="3" max="3" width="5.7109375" style="0" hidden="1" customWidth="1"/>
    <col min="4" max="4" width="20.7109375" style="0" customWidth="1"/>
    <col min="5" max="5" width="8.28125" style="0" customWidth="1"/>
    <col min="6" max="6" width="5.28125" style="0" customWidth="1"/>
    <col min="7" max="7" width="34.140625" style="0" customWidth="1"/>
    <col min="8" max="8" width="8.7109375" style="0" customWidth="1"/>
    <col min="9" max="9" width="19.00390625" style="0" customWidth="1"/>
    <col min="10" max="10" width="12.7109375" style="0" hidden="1" customWidth="1"/>
    <col min="11" max="11" width="26.00390625" style="0" customWidth="1"/>
    <col min="12" max="12" width="6.28125" style="0" customWidth="1"/>
    <col min="13" max="13" width="10.421875" style="0" customWidth="1"/>
    <col min="14" max="14" width="3.8515625" style="0" customWidth="1"/>
    <col min="15" max="15" width="6.7109375" style="0" customWidth="1"/>
    <col min="16" max="16" width="9.8515625" style="0" customWidth="1"/>
    <col min="17" max="17" width="5.00390625" style="0" customWidth="1"/>
    <col min="18" max="18" width="6.421875" style="0" customWidth="1"/>
    <col min="19" max="19" width="9.7109375" style="0" customWidth="1"/>
    <col min="20" max="20" width="5.57421875" style="0" customWidth="1"/>
    <col min="21" max="21" width="3.7109375" style="0" customWidth="1"/>
    <col min="22" max="22" width="4.8515625" style="0" customWidth="1"/>
    <col min="23" max="23" width="7.140625" style="0" customWidth="1"/>
    <col min="24" max="24" width="6.28125" style="0" hidden="1" customWidth="1"/>
    <col min="25" max="25" width="6.7109375" style="0" hidden="1" customWidth="1"/>
    <col min="26" max="26" width="9.7109375" style="0" customWidth="1"/>
    <col min="27" max="27" width="6.8515625" style="0" customWidth="1"/>
  </cols>
  <sheetData>
    <row r="1" spans="1:27" ht="100.5" customHeight="1">
      <c r="A1" s="176" t="s">
        <v>208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</row>
    <row r="2" spans="1:27" ht="15.7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</row>
    <row r="3" spans="1:27" ht="15.7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27" ht="21" customHeight="1">
      <c r="A4" s="177" t="s">
        <v>209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</row>
    <row r="5" spans="1:27" ht="18.75" customHeight="1">
      <c r="A5" s="183" t="s">
        <v>348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1:27" ht="15" customHeight="1">
      <c r="A6" s="40" t="s">
        <v>160</v>
      </c>
      <c r="E6" s="49"/>
      <c r="AA6" s="41" t="s">
        <v>173</v>
      </c>
    </row>
    <row r="7" spans="1:27" ht="19.5" customHeight="1">
      <c r="A7" s="156" t="s">
        <v>34</v>
      </c>
      <c r="B7" s="155" t="s">
        <v>2</v>
      </c>
      <c r="C7" s="178" t="s">
        <v>16</v>
      </c>
      <c r="D7" s="157" t="s">
        <v>18</v>
      </c>
      <c r="E7" s="157" t="s">
        <v>3</v>
      </c>
      <c r="F7" s="156" t="s">
        <v>17</v>
      </c>
      <c r="G7" s="157" t="s">
        <v>19</v>
      </c>
      <c r="H7" s="157" t="s">
        <v>3</v>
      </c>
      <c r="I7" s="157" t="s">
        <v>5</v>
      </c>
      <c r="J7" s="50"/>
      <c r="K7" s="157" t="s">
        <v>7</v>
      </c>
      <c r="L7" s="157" t="s">
        <v>37</v>
      </c>
      <c r="M7" s="157"/>
      <c r="N7" s="157"/>
      <c r="O7" s="153" t="s">
        <v>38</v>
      </c>
      <c r="P7" s="153"/>
      <c r="Q7" s="153"/>
      <c r="R7" s="153" t="s">
        <v>117</v>
      </c>
      <c r="S7" s="153"/>
      <c r="T7" s="153"/>
      <c r="U7" s="155" t="s">
        <v>39</v>
      </c>
      <c r="V7" s="155" t="s">
        <v>40</v>
      </c>
      <c r="W7" s="155" t="s">
        <v>41</v>
      </c>
      <c r="X7" s="156" t="s">
        <v>42</v>
      </c>
      <c r="Y7" s="155" t="s">
        <v>43</v>
      </c>
      <c r="Z7" s="155" t="s">
        <v>43</v>
      </c>
      <c r="AA7" s="154" t="s">
        <v>44</v>
      </c>
    </row>
    <row r="8" spans="1:27" ht="79.5" customHeight="1">
      <c r="A8" s="156"/>
      <c r="B8" s="155"/>
      <c r="C8" s="179"/>
      <c r="D8" s="157"/>
      <c r="E8" s="157"/>
      <c r="F8" s="156"/>
      <c r="G8" s="157"/>
      <c r="H8" s="157"/>
      <c r="I8" s="157"/>
      <c r="J8" s="50"/>
      <c r="K8" s="157"/>
      <c r="L8" s="79" t="s">
        <v>45</v>
      </c>
      <c r="M8" s="51" t="s">
        <v>46</v>
      </c>
      <c r="N8" s="79" t="s">
        <v>34</v>
      </c>
      <c r="O8" s="79" t="s">
        <v>45</v>
      </c>
      <c r="P8" s="51" t="s">
        <v>46</v>
      </c>
      <c r="Q8" s="79" t="s">
        <v>34</v>
      </c>
      <c r="R8" s="79" t="s">
        <v>45</v>
      </c>
      <c r="S8" s="51" t="s">
        <v>46</v>
      </c>
      <c r="T8" s="79" t="s">
        <v>34</v>
      </c>
      <c r="U8" s="155"/>
      <c r="V8" s="155"/>
      <c r="W8" s="155"/>
      <c r="X8" s="156"/>
      <c r="Y8" s="155"/>
      <c r="Z8" s="155"/>
      <c r="AA8" s="154"/>
    </row>
    <row r="9" spans="1:27" ht="45" customHeight="1">
      <c r="A9" s="54">
        <v>1</v>
      </c>
      <c r="B9" s="55"/>
      <c r="C9" s="116"/>
      <c r="D9" s="125" t="s">
        <v>225</v>
      </c>
      <c r="E9" s="126" t="s">
        <v>57</v>
      </c>
      <c r="F9" s="123">
        <v>2</v>
      </c>
      <c r="G9" s="127" t="s">
        <v>162</v>
      </c>
      <c r="H9" s="126" t="s">
        <v>163</v>
      </c>
      <c r="I9" s="123" t="s">
        <v>51</v>
      </c>
      <c r="J9" s="100" t="s">
        <v>59</v>
      </c>
      <c r="K9" s="39" t="s">
        <v>60</v>
      </c>
      <c r="L9" s="30">
        <v>178.5</v>
      </c>
      <c r="M9" s="31">
        <f>L9/2.7-IF($U9=1,0.5,IF($U9=2,1.5,0))</f>
        <v>66.1111111111111</v>
      </c>
      <c r="N9" s="36">
        <f>RANK(M9,M$9:M$12,0)</f>
        <v>1</v>
      </c>
      <c r="O9" s="30">
        <v>183</v>
      </c>
      <c r="P9" s="31">
        <f>O9/2.7-IF($U9=1,0.5,IF($U9=2,1.5,0))</f>
        <v>67.77777777777777</v>
      </c>
      <c r="Q9" s="36">
        <f>RANK(P9,P$9:P$12,0)</f>
        <v>1</v>
      </c>
      <c r="R9" s="30">
        <v>170</v>
      </c>
      <c r="S9" s="31">
        <f>R9/2.7-IF($U9=1,0.5,IF($U9=2,1.5,0))</f>
        <v>62.96296296296296</v>
      </c>
      <c r="T9" s="36">
        <f>RANK(S9,S$9:S$12,0)</f>
        <v>2</v>
      </c>
      <c r="U9" s="32"/>
      <c r="V9" s="32"/>
      <c r="W9" s="30">
        <f>L9+O9+R9</f>
        <v>531.5</v>
      </c>
      <c r="X9" s="33"/>
      <c r="Y9" s="31">
        <f>ROUND(SUM(M9,P9,S9)/3,3)</f>
        <v>65.617</v>
      </c>
      <c r="Z9" s="31">
        <f>ROUND(SUM(M9,P9,S9)/3,3)</f>
        <v>65.617</v>
      </c>
      <c r="AA9" s="48" t="s">
        <v>35</v>
      </c>
    </row>
    <row r="10" spans="1:27" ht="45" customHeight="1">
      <c r="A10" s="54">
        <v>2</v>
      </c>
      <c r="B10" s="55"/>
      <c r="C10" s="116"/>
      <c r="D10" s="112" t="s">
        <v>210</v>
      </c>
      <c r="E10" s="115" t="s">
        <v>211</v>
      </c>
      <c r="F10" s="113">
        <v>1</v>
      </c>
      <c r="G10" s="114" t="s">
        <v>212</v>
      </c>
      <c r="H10" s="115" t="s">
        <v>213</v>
      </c>
      <c r="I10" s="113" t="s">
        <v>214</v>
      </c>
      <c r="J10" s="113" t="s">
        <v>178</v>
      </c>
      <c r="K10" s="39" t="s">
        <v>179</v>
      </c>
      <c r="L10" s="30">
        <v>172</v>
      </c>
      <c r="M10" s="31">
        <f>L10/2.7-IF($U10=1,0.5,IF($U10=2,1.5,0))</f>
        <v>63.7037037037037</v>
      </c>
      <c r="N10" s="36">
        <f>RANK(M10,M$9:M$12,0)</f>
        <v>3</v>
      </c>
      <c r="O10" s="30">
        <v>182</v>
      </c>
      <c r="P10" s="31">
        <f>O10/2.7-IF($U10=1,0.5,IF($U10=2,1.5,0))</f>
        <v>67.4074074074074</v>
      </c>
      <c r="Q10" s="36">
        <f>RANK(P10,P$9:P$12,0)</f>
        <v>2</v>
      </c>
      <c r="R10" s="30">
        <v>172.5</v>
      </c>
      <c r="S10" s="31">
        <f>R10/2.7-IF($U10=1,0.5,IF($U10=2,1.5,0))</f>
        <v>63.888888888888886</v>
      </c>
      <c r="T10" s="36">
        <f>RANK(S10,S$9:S$12,0)</f>
        <v>1</v>
      </c>
      <c r="U10" s="32"/>
      <c r="V10" s="32"/>
      <c r="W10" s="30">
        <f>L10+O10+R10</f>
        <v>526.5</v>
      </c>
      <c r="X10" s="33"/>
      <c r="Y10" s="31">
        <f>ROUND(SUM(M10,P10,S10)/3,3)</f>
        <v>65</v>
      </c>
      <c r="Z10" s="31">
        <f>ROUND(SUM(M10,P10,S10)/3,3)</f>
        <v>65</v>
      </c>
      <c r="AA10" s="48" t="s">
        <v>35</v>
      </c>
    </row>
    <row r="11" spans="1:27" ht="45" customHeight="1">
      <c r="A11" s="54">
        <v>3</v>
      </c>
      <c r="B11" s="21"/>
      <c r="C11" s="116"/>
      <c r="D11" s="112" t="s">
        <v>110</v>
      </c>
      <c r="E11" s="115" t="s">
        <v>111</v>
      </c>
      <c r="F11" s="113">
        <v>1</v>
      </c>
      <c r="G11" s="114" t="s">
        <v>222</v>
      </c>
      <c r="H11" s="115" t="s">
        <v>223</v>
      </c>
      <c r="I11" s="113" t="s">
        <v>85</v>
      </c>
      <c r="J11" s="113" t="s">
        <v>85</v>
      </c>
      <c r="K11" s="39" t="s">
        <v>224</v>
      </c>
      <c r="L11" s="30">
        <v>175</v>
      </c>
      <c r="M11" s="31">
        <f>L11/2.7-IF($U11=1,0.5,IF($U11=2,1.5,0))</f>
        <v>64.81481481481481</v>
      </c>
      <c r="N11" s="36">
        <f>RANK(M11,M$9:M$12,0)</f>
        <v>2</v>
      </c>
      <c r="O11" s="30">
        <v>177</v>
      </c>
      <c r="P11" s="31">
        <f>O11/2.7-IF($U11=1,0.5,IF($U11=2,1.5,0))</f>
        <v>65.55555555555556</v>
      </c>
      <c r="Q11" s="36">
        <f>RANK(P11,P$9:P$12,0)</f>
        <v>3</v>
      </c>
      <c r="R11" s="30">
        <v>168.5</v>
      </c>
      <c r="S11" s="31">
        <f>R11/2.7-IF($U11=1,0.5,IF($U11=2,1.5,0))</f>
        <v>62.407407407407405</v>
      </c>
      <c r="T11" s="36">
        <f>RANK(S11,S$9:S$12,0)</f>
        <v>4</v>
      </c>
      <c r="U11" s="32"/>
      <c r="V11" s="32"/>
      <c r="W11" s="30">
        <f>L11+O11+R11</f>
        <v>520.5</v>
      </c>
      <c r="X11" s="33"/>
      <c r="Y11" s="31">
        <f>ROUND(SUM(M11,P11,S11)/3,3)</f>
        <v>64.259</v>
      </c>
      <c r="Z11" s="31">
        <f>ROUND(SUM(M11,P11,S11)/3,3)</f>
        <v>64.259</v>
      </c>
      <c r="AA11" s="48" t="s">
        <v>35</v>
      </c>
    </row>
    <row r="12" spans="1:27" ht="45" customHeight="1">
      <c r="A12" s="54">
        <v>4</v>
      </c>
      <c r="B12" s="21"/>
      <c r="C12" s="147"/>
      <c r="D12" s="124" t="s">
        <v>215</v>
      </c>
      <c r="E12" s="115" t="s">
        <v>216</v>
      </c>
      <c r="F12" s="113" t="s">
        <v>54</v>
      </c>
      <c r="G12" s="114" t="s">
        <v>217</v>
      </c>
      <c r="H12" s="115" t="s">
        <v>218</v>
      </c>
      <c r="I12" s="113" t="s">
        <v>219</v>
      </c>
      <c r="J12" s="113" t="s">
        <v>220</v>
      </c>
      <c r="K12" s="39" t="s">
        <v>221</v>
      </c>
      <c r="L12" s="30">
        <v>169</v>
      </c>
      <c r="M12" s="31">
        <f>L12/2.7-IF($U12=1,0.5,IF($U12=2,1.5,0))</f>
        <v>62.59259259259259</v>
      </c>
      <c r="N12" s="36">
        <f>RANK(M12,M$9:M$12,0)</f>
        <v>4</v>
      </c>
      <c r="O12" s="30">
        <v>176</v>
      </c>
      <c r="P12" s="31">
        <f>O12/2.7-IF($U12=1,0.5,IF($U12=2,1.5,0))</f>
        <v>65.18518518518518</v>
      </c>
      <c r="Q12" s="36">
        <f>RANK(P12,P$9:P$12,0)</f>
        <v>4</v>
      </c>
      <c r="R12" s="30">
        <v>169.5</v>
      </c>
      <c r="S12" s="31">
        <f>R12/2.7-IF($U12=1,0.5,IF($U12=2,1.5,0))</f>
        <v>62.77777777777777</v>
      </c>
      <c r="T12" s="36">
        <f>RANK(S12,S$9:S$12,0)</f>
        <v>3</v>
      </c>
      <c r="U12" s="32"/>
      <c r="V12" s="32"/>
      <c r="W12" s="30">
        <f>L12+O12+R12</f>
        <v>514.5</v>
      </c>
      <c r="X12" s="33"/>
      <c r="Y12" s="31">
        <f>ROUND(SUM(M12,P12,S12)/3,3)</f>
        <v>63.519</v>
      </c>
      <c r="Z12" s="31">
        <f>ROUND(SUM(M12,P12,S12)/3,3)</f>
        <v>63.519</v>
      </c>
      <c r="AA12" s="48" t="s">
        <v>35</v>
      </c>
    </row>
    <row r="13" spans="1:27" ht="10.5" customHeight="1">
      <c r="A13" s="61"/>
      <c r="B13" s="62"/>
      <c r="C13" s="63"/>
      <c r="D13" s="64"/>
      <c r="E13" s="65"/>
      <c r="F13" s="66"/>
      <c r="G13" s="67"/>
      <c r="H13" s="65"/>
      <c r="I13" s="66"/>
      <c r="J13" s="66"/>
      <c r="K13" s="68"/>
      <c r="L13" s="69"/>
      <c r="M13" s="70"/>
      <c r="N13" s="71"/>
      <c r="O13" s="72"/>
      <c r="P13" s="72"/>
      <c r="Q13" s="72"/>
      <c r="R13" s="72"/>
      <c r="S13" s="69"/>
      <c r="T13" s="70"/>
      <c r="U13" s="71"/>
      <c r="V13" s="71"/>
      <c r="W13" s="73"/>
      <c r="X13" s="73"/>
      <c r="Y13" s="73"/>
      <c r="Z13" s="70"/>
      <c r="AA13" s="74"/>
    </row>
    <row r="14" spans="4:11" s="75" customFormat="1" ht="21.75" customHeight="1">
      <c r="D14" s="75" t="s">
        <v>47</v>
      </c>
      <c r="K14" s="3" t="s">
        <v>166</v>
      </c>
    </row>
    <row r="15" s="75" customFormat="1" ht="21.75" customHeight="1">
      <c r="K15" s="3"/>
    </row>
    <row r="16" spans="4:11" s="75" customFormat="1" ht="21.75" customHeight="1">
      <c r="D16" s="75" t="s">
        <v>13</v>
      </c>
      <c r="K16" s="3" t="s">
        <v>167</v>
      </c>
    </row>
  </sheetData>
  <sheetProtection/>
  <mergeCells count="25">
    <mergeCell ref="AA7:AA8"/>
    <mergeCell ref="O7:Q7"/>
    <mergeCell ref="R7:T7"/>
    <mergeCell ref="U7:U8"/>
    <mergeCell ref="V7:V8"/>
    <mergeCell ref="W7:W8"/>
    <mergeCell ref="X7:X8"/>
    <mergeCell ref="Y7:Y8"/>
    <mergeCell ref="Z7:Z8"/>
    <mergeCell ref="F7:F8"/>
    <mergeCell ref="G7:G8"/>
    <mergeCell ref="H7:H8"/>
    <mergeCell ref="I7:I8"/>
    <mergeCell ref="K7:K8"/>
    <mergeCell ref="L7:N7"/>
    <mergeCell ref="A1:AA1"/>
    <mergeCell ref="A2:AA2"/>
    <mergeCell ref="A3:AA3"/>
    <mergeCell ref="A4:AA4"/>
    <mergeCell ref="A5:AA5"/>
    <mergeCell ref="A7:A8"/>
    <mergeCell ref="B7:B8"/>
    <mergeCell ref="C7:C8"/>
    <mergeCell ref="D7:D8"/>
    <mergeCell ref="E7:E8"/>
  </mergeCells>
  <printOptions/>
  <pageMargins left="0.2362204724409449" right="0.15748031496062992" top="0.2755905511811024" bottom="0.2362204724409449" header="0.2362204724409449" footer="0.15748031496062992"/>
  <pageSetup fitToHeight="2" fitToWidth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9"/>
  <sheetViews>
    <sheetView view="pageBreakPreview" zoomScaleNormal="75" zoomScaleSheetLayoutView="100" zoomScalePageLayoutView="0" workbookViewId="0" topLeftCell="A1">
      <selection activeCell="A6" sqref="A6:Z6"/>
    </sheetView>
  </sheetViews>
  <sheetFormatPr defaultColWidth="9.140625" defaultRowHeight="12.75"/>
  <cols>
    <col min="1" max="1" width="4.8515625" style="0" customWidth="1"/>
    <col min="2" max="2" width="5.57421875" style="0" hidden="1" customWidth="1"/>
    <col min="3" max="3" width="5.28125" style="0" hidden="1" customWidth="1"/>
    <col min="4" max="4" width="18.7109375" style="0" customWidth="1"/>
    <col min="5" max="5" width="8.57421875" style="0" customWidth="1"/>
    <col min="6" max="6" width="6.28125" style="0" customWidth="1"/>
    <col min="7" max="7" width="33.00390625" style="0" customWidth="1"/>
    <col min="8" max="8" width="8.7109375" style="0" customWidth="1"/>
    <col min="9" max="9" width="16.00390625" style="0" customWidth="1"/>
    <col min="10" max="10" width="12.7109375" style="0" hidden="1" customWidth="1"/>
    <col min="11" max="11" width="27.281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6.7109375" style="0" hidden="1" customWidth="1"/>
    <col min="25" max="25" width="10.140625" style="0" customWidth="1"/>
    <col min="26" max="26" width="7.28125" style="0" customWidth="1"/>
    <col min="27" max="27" width="6.8515625" style="0" customWidth="1"/>
  </cols>
  <sheetData>
    <row r="1" spans="1:26" ht="74.25" customHeight="1">
      <c r="A1" s="158" t="s">
        <v>340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21" customHeight="1">
      <c r="A2" s="160" t="s">
        <v>114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7" ht="15.7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78"/>
    </row>
    <row r="4" spans="1:27" ht="19.5" customHeight="1">
      <c r="A4" s="167" t="s">
        <v>296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78"/>
    </row>
    <row r="5" spans="1:27" ht="25.5" customHeight="1">
      <c r="A5" s="166" t="s">
        <v>297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78"/>
    </row>
    <row r="6" spans="1:26" ht="18.75" customHeight="1">
      <c r="A6" s="184" t="s">
        <v>332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</row>
    <row r="7" spans="1:26" ht="12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" customHeight="1">
      <c r="A8" s="40" t="s">
        <v>160</v>
      </c>
      <c r="B8" s="26"/>
      <c r="C8" s="26"/>
      <c r="D8" s="26"/>
      <c r="E8" s="27"/>
      <c r="F8" s="27"/>
      <c r="G8" s="27"/>
      <c r="H8" s="27"/>
      <c r="I8" s="27"/>
      <c r="J8" s="28"/>
      <c r="K8" s="28"/>
      <c r="L8" s="26"/>
      <c r="M8" s="29"/>
      <c r="Z8" s="41" t="s">
        <v>173</v>
      </c>
    </row>
    <row r="9" spans="1:26" ht="19.5" customHeight="1">
      <c r="A9" s="156" t="s">
        <v>34</v>
      </c>
      <c r="B9" s="155" t="s">
        <v>2</v>
      </c>
      <c r="C9" s="155" t="s">
        <v>16</v>
      </c>
      <c r="D9" s="157" t="s">
        <v>18</v>
      </c>
      <c r="E9" s="157" t="s">
        <v>3</v>
      </c>
      <c r="F9" s="156" t="s">
        <v>17</v>
      </c>
      <c r="G9" s="157" t="s">
        <v>19</v>
      </c>
      <c r="H9" s="157" t="s">
        <v>3</v>
      </c>
      <c r="I9" s="157" t="s">
        <v>5</v>
      </c>
      <c r="J9" s="50"/>
      <c r="K9" s="157" t="s">
        <v>7</v>
      </c>
      <c r="L9" s="157" t="s">
        <v>37</v>
      </c>
      <c r="M9" s="157"/>
      <c r="N9" s="157"/>
      <c r="O9" s="153" t="s">
        <v>38</v>
      </c>
      <c r="P9" s="153"/>
      <c r="Q9" s="153"/>
      <c r="R9" s="153" t="s">
        <v>117</v>
      </c>
      <c r="S9" s="153"/>
      <c r="T9" s="153"/>
      <c r="U9" s="155" t="s">
        <v>39</v>
      </c>
      <c r="V9" s="155" t="s">
        <v>40</v>
      </c>
      <c r="W9" s="155" t="s">
        <v>41</v>
      </c>
      <c r="X9" s="156" t="s">
        <v>42</v>
      </c>
      <c r="Y9" s="155" t="s">
        <v>43</v>
      </c>
      <c r="Z9" s="154" t="s">
        <v>44</v>
      </c>
    </row>
    <row r="10" spans="1:26" ht="39.75" customHeight="1">
      <c r="A10" s="156"/>
      <c r="B10" s="155"/>
      <c r="C10" s="155"/>
      <c r="D10" s="157"/>
      <c r="E10" s="157"/>
      <c r="F10" s="156"/>
      <c r="G10" s="157"/>
      <c r="H10" s="157"/>
      <c r="I10" s="157"/>
      <c r="J10" s="50"/>
      <c r="K10" s="157"/>
      <c r="L10" s="79" t="s">
        <v>45</v>
      </c>
      <c r="M10" s="51" t="s">
        <v>46</v>
      </c>
      <c r="N10" s="79" t="s">
        <v>34</v>
      </c>
      <c r="O10" s="79" t="s">
        <v>45</v>
      </c>
      <c r="P10" s="51" t="s">
        <v>46</v>
      </c>
      <c r="Q10" s="79" t="s">
        <v>34</v>
      </c>
      <c r="R10" s="79" t="s">
        <v>45</v>
      </c>
      <c r="S10" s="51" t="s">
        <v>46</v>
      </c>
      <c r="T10" s="79" t="s">
        <v>34</v>
      </c>
      <c r="U10" s="155"/>
      <c r="V10" s="155"/>
      <c r="W10" s="155"/>
      <c r="X10" s="156"/>
      <c r="Y10" s="155"/>
      <c r="Z10" s="154"/>
    </row>
    <row r="11" spans="1:26" ht="50.25" customHeight="1">
      <c r="A11" s="80">
        <v>1</v>
      </c>
      <c r="B11" s="38"/>
      <c r="C11" s="109"/>
      <c r="D11" s="112" t="s">
        <v>48</v>
      </c>
      <c r="E11" s="115" t="s">
        <v>49</v>
      </c>
      <c r="F11" s="113">
        <v>1</v>
      </c>
      <c r="G11" s="114" t="s">
        <v>228</v>
      </c>
      <c r="H11" s="115" t="s">
        <v>190</v>
      </c>
      <c r="I11" s="113" t="s">
        <v>191</v>
      </c>
      <c r="J11" s="113" t="s">
        <v>59</v>
      </c>
      <c r="K11" s="39" t="s">
        <v>60</v>
      </c>
      <c r="L11" s="30">
        <v>229</v>
      </c>
      <c r="M11" s="31">
        <f>L11/3.5-IF($U11=1,0.5,IF($U11=2,1.5,0))</f>
        <v>65.42857142857143</v>
      </c>
      <c r="N11" s="36">
        <f>RANK(M11,M$11:M$19,0)</f>
        <v>1</v>
      </c>
      <c r="O11" s="30">
        <v>231.5</v>
      </c>
      <c r="P11" s="31">
        <f>O11/3.5-IF($U11=1,0.5,IF($U11=2,1.5,0))</f>
        <v>66.14285714285714</v>
      </c>
      <c r="Q11" s="36">
        <f>RANK(P11,P$11:P$19,0)</f>
        <v>1</v>
      </c>
      <c r="R11" s="30">
        <v>227.5</v>
      </c>
      <c r="S11" s="31">
        <f>R11/3.5-IF($U11=1,0.5,IF($U11=2,1.5,0))</f>
        <v>65</v>
      </c>
      <c r="T11" s="36">
        <f>RANK(S11,S$11:S$19,0)</f>
        <v>2</v>
      </c>
      <c r="U11" s="32"/>
      <c r="V11" s="32"/>
      <c r="W11" s="30">
        <f>L11+O11+R11</f>
        <v>688</v>
      </c>
      <c r="X11" s="33"/>
      <c r="Y11" s="31">
        <f>ROUND(SUM(M11,P11,S11)/3,3)</f>
        <v>65.524</v>
      </c>
      <c r="Z11" s="81" t="s">
        <v>35</v>
      </c>
    </row>
    <row r="12" spans="1:26" ht="50.25" customHeight="1">
      <c r="A12" s="80">
        <v>2</v>
      </c>
      <c r="B12" s="38"/>
      <c r="C12" s="109"/>
      <c r="D12" s="47" t="s">
        <v>96</v>
      </c>
      <c r="E12" s="45" t="s">
        <v>97</v>
      </c>
      <c r="F12" s="46">
        <v>2</v>
      </c>
      <c r="G12" s="44" t="s">
        <v>226</v>
      </c>
      <c r="H12" s="45" t="s">
        <v>227</v>
      </c>
      <c r="I12" s="46" t="s">
        <v>51</v>
      </c>
      <c r="J12" s="46" t="s">
        <v>59</v>
      </c>
      <c r="K12" s="39" t="s">
        <v>60</v>
      </c>
      <c r="L12" s="30">
        <v>227</v>
      </c>
      <c r="M12" s="31">
        <f>L12/3.5-IF($U12=1,0.5,IF($U12=2,1.5,0))</f>
        <v>64.85714285714286</v>
      </c>
      <c r="N12" s="36">
        <f>RANK(M12,M$11:M$19,0)</f>
        <v>2</v>
      </c>
      <c r="O12" s="30">
        <v>222.5</v>
      </c>
      <c r="P12" s="31">
        <f>O12/3.5-IF($U12=1,0.5,IF($U12=2,1.5,0))</f>
        <v>63.57142857142857</v>
      </c>
      <c r="Q12" s="36">
        <f>RANK(P12,P$11:P$19,0)</f>
        <v>4</v>
      </c>
      <c r="R12" s="30">
        <v>232</v>
      </c>
      <c r="S12" s="31">
        <f>R12/3.5-IF($U12=1,0.5,IF($U12=2,1.5,0))</f>
        <v>66.28571428571429</v>
      </c>
      <c r="T12" s="36">
        <f>RANK(S12,S$11:S$19,0)</f>
        <v>1</v>
      </c>
      <c r="U12" s="32"/>
      <c r="V12" s="32"/>
      <c r="W12" s="30">
        <f>L12+O12+R12</f>
        <v>681.5</v>
      </c>
      <c r="X12" s="33"/>
      <c r="Y12" s="31">
        <f>ROUND(SUM(M12,P12,S12)/3,3)</f>
        <v>64.905</v>
      </c>
      <c r="Z12" s="81" t="s">
        <v>35</v>
      </c>
    </row>
    <row r="13" spans="1:26" ht="50.25" customHeight="1">
      <c r="A13" s="80">
        <v>3</v>
      </c>
      <c r="B13" s="38"/>
      <c r="C13" s="109"/>
      <c r="D13" s="112" t="s">
        <v>22</v>
      </c>
      <c r="E13" s="115" t="s">
        <v>23</v>
      </c>
      <c r="F13" s="113">
        <v>3</v>
      </c>
      <c r="G13" s="114" t="s">
        <v>106</v>
      </c>
      <c r="H13" s="115" t="s">
        <v>21</v>
      </c>
      <c r="I13" s="113" t="s">
        <v>11</v>
      </c>
      <c r="J13" s="113" t="s">
        <v>11</v>
      </c>
      <c r="K13" s="39" t="s">
        <v>86</v>
      </c>
      <c r="L13" s="30">
        <v>224</v>
      </c>
      <c r="M13" s="31">
        <f>L13/3.5-IF($U13=1,0.5,IF($U13=2,1.5,0))</f>
        <v>64</v>
      </c>
      <c r="N13" s="36">
        <f>RANK(M13,M$11:M$19,0)</f>
        <v>3</v>
      </c>
      <c r="O13" s="30">
        <v>224.5</v>
      </c>
      <c r="P13" s="31">
        <f>O13/3.5-IF($U13=1,0.5,IF($U13=2,1.5,0))</f>
        <v>64.14285714285714</v>
      </c>
      <c r="Q13" s="36">
        <f>RANK(P13,P$11:P$19,0)</f>
        <v>2</v>
      </c>
      <c r="R13" s="30">
        <v>224</v>
      </c>
      <c r="S13" s="31">
        <f>R13/3.5-IF($U13=1,0.5,IF($U13=2,1.5,0))</f>
        <v>64</v>
      </c>
      <c r="T13" s="36">
        <f>RANK(S13,S$11:S$19,0)</f>
        <v>3</v>
      </c>
      <c r="U13" s="32"/>
      <c r="V13" s="32"/>
      <c r="W13" s="30">
        <f>L13+O13+R13</f>
        <v>672.5</v>
      </c>
      <c r="X13" s="33"/>
      <c r="Y13" s="31">
        <f>ROUND(SUM(M13,P13,S13)/3,3)</f>
        <v>64.048</v>
      </c>
      <c r="Z13" s="81" t="s">
        <v>35</v>
      </c>
    </row>
    <row r="14" spans="1:26" ht="50.25" customHeight="1">
      <c r="A14" s="80">
        <v>4</v>
      </c>
      <c r="B14" s="38"/>
      <c r="C14" s="109"/>
      <c r="D14" s="112" t="s">
        <v>76</v>
      </c>
      <c r="E14" s="115" t="s">
        <v>75</v>
      </c>
      <c r="F14" s="113">
        <v>2</v>
      </c>
      <c r="G14" s="114" t="s">
        <v>58</v>
      </c>
      <c r="H14" s="115" t="s">
        <v>9</v>
      </c>
      <c r="I14" s="113" t="s">
        <v>51</v>
      </c>
      <c r="J14" s="113" t="s">
        <v>59</v>
      </c>
      <c r="K14" s="39" t="s">
        <v>60</v>
      </c>
      <c r="L14" s="30">
        <v>223.5</v>
      </c>
      <c r="M14" s="31">
        <f>L14/3.5-IF($U14=1,0.5,IF($U14=2,1.5,0))</f>
        <v>63.857142857142854</v>
      </c>
      <c r="N14" s="36">
        <f>RANK(M14,M$11:M$19,0)</f>
        <v>4</v>
      </c>
      <c r="O14" s="30">
        <v>219.5</v>
      </c>
      <c r="P14" s="31">
        <f>O14/3.5-IF($U14=1,0.5,IF($U14=2,1.5,0))</f>
        <v>62.714285714285715</v>
      </c>
      <c r="Q14" s="36">
        <f>RANK(P14,P$11:P$19,0)</f>
        <v>5</v>
      </c>
      <c r="R14" s="30">
        <v>224</v>
      </c>
      <c r="S14" s="31">
        <f>R14/3.5-IF($U14=1,0.5,IF($U14=2,1.5,0))</f>
        <v>64</v>
      </c>
      <c r="T14" s="36">
        <f>RANK(S14,S$11:S$19,0)</f>
        <v>3</v>
      </c>
      <c r="U14" s="32"/>
      <c r="V14" s="32"/>
      <c r="W14" s="30">
        <f>L14+O14+R14</f>
        <v>667</v>
      </c>
      <c r="X14" s="33"/>
      <c r="Y14" s="31">
        <f>ROUND(SUM(M14,P14,S14)/3,3)</f>
        <v>63.524</v>
      </c>
      <c r="Z14" s="81" t="s">
        <v>35</v>
      </c>
    </row>
    <row r="15" spans="1:26" ht="50.25" customHeight="1">
      <c r="A15" s="80">
        <v>5</v>
      </c>
      <c r="B15" s="38"/>
      <c r="C15" s="109"/>
      <c r="D15" s="125" t="s">
        <v>96</v>
      </c>
      <c r="E15" s="126" t="s">
        <v>97</v>
      </c>
      <c r="F15" s="123">
        <v>2</v>
      </c>
      <c r="G15" s="127" t="s">
        <v>77</v>
      </c>
      <c r="H15" s="126" t="s">
        <v>50</v>
      </c>
      <c r="I15" s="123" t="s">
        <v>51</v>
      </c>
      <c r="J15" s="123" t="s">
        <v>59</v>
      </c>
      <c r="K15" s="39" t="s">
        <v>60</v>
      </c>
      <c r="L15" s="30">
        <v>221.5</v>
      </c>
      <c r="M15" s="31">
        <f>L15/3.5-IF($U15=1,0.5,IF($U15=2,1.5,0))</f>
        <v>63.285714285714285</v>
      </c>
      <c r="N15" s="36">
        <f>RANK(M15,M$11:M$19,0)</f>
        <v>5</v>
      </c>
      <c r="O15" s="30">
        <v>223</v>
      </c>
      <c r="P15" s="31">
        <f>O15/3.5-IF($U15=1,0.5,IF($U15=2,1.5,0))</f>
        <v>63.714285714285715</v>
      </c>
      <c r="Q15" s="36">
        <f>RANK(P15,P$11:P$19,0)</f>
        <v>3</v>
      </c>
      <c r="R15" s="30">
        <v>221</v>
      </c>
      <c r="S15" s="31">
        <f>R15/3.5-IF($U15=1,0.5,IF($U15=2,1.5,0))</f>
        <v>63.142857142857146</v>
      </c>
      <c r="T15" s="36">
        <f>RANK(S15,S$11:S$19,0)</f>
        <v>5</v>
      </c>
      <c r="U15" s="32"/>
      <c r="V15" s="32"/>
      <c r="W15" s="30">
        <f>L15+O15+R15</f>
        <v>665.5</v>
      </c>
      <c r="X15" s="33"/>
      <c r="Y15" s="31">
        <f>ROUND(SUM(M15,P15,S15)/3,3)</f>
        <v>63.381</v>
      </c>
      <c r="Z15" s="81" t="s">
        <v>35</v>
      </c>
    </row>
    <row r="16" spans="1:26" s="75" customFormat="1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4:11" s="75" customFormat="1" ht="18.75" customHeight="1">
      <c r="D17" s="75" t="s">
        <v>47</v>
      </c>
      <c r="K17" s="3" t="s">
        <v>166</v>
      </c>
    </row>
    <row r="18" s="75" customFormat="1" ht="15.75" customHeight="1"/>
    <row r="19" spans="4:11" s="75" customFormat="1" ht="18.75" customHeight="1">
      <c r="D19" s="75" t="s">
        <v>13</v>
      </c>
      <c r="K19" s="3" t="s">
        <v>167</v>
      </c>
    </row>
  </sheetData>
  <sheetProtection/>
  <protectedRanges>
    <protectedRange sqref="K16" name="Диапазон1_3_1_1_3_11_1_1_3_1_1_2_1_3_2_3_5_1"/>
  </protectedRanges>
  <mergeCells count="25">
    <mergeCell ref="A1:Z1"/>
    <mergeCell ref="A2:Z2"/>
    <mergeCell ref="A3:Z3"/>
    <mergeCell ref="A4:Z4"/>
    <mergeCell ref="A6:Z6"/>
    <mergeCell ref="Z9:Z10"/>
    <mergeCell ref="A5:Z5"/>
    <mergeCell ref="O9:Q9"/>
    <mergeCell ref="R9:T9"/>
    <mergeCell ref="U9:U10"/>
    <mergeCell ref="V9:V10"/>
    <mergeCell ref="E9:E10"/>
    <mergeCell ref="W9:W10"/>
    <mergeCell ref="G9:G10"/>
    <mergeCell ref="H9:H10"/>
    <mergeCell ref="C9:C10"/>
    <mergeCell ref="X9:X10"/>
    <mergeCell ref="I9:I10"/>
    <mergeCell ref="K9:K10"/>
    <mergeCell ref="L9:N9"/>
    <mergeCell ref="Y9:Y10"/>
    <mergeCell ref="A9:A10"/>
    <mergeCell ref="B9:B10"/>
    <mergeCell ref="D9:D10"/>
    <mergeCell ref="F9:F10"/>
  </mergeCells>
  <printOptions/>
  <pageMargins left="0.22" right="0.2" top="0.2" bottom="0.21" header="0.2" footer="0.2"/>
  <pageSetup fitToHeight="2" fitToWidth="1" horizontalDpi="600" verticalDpi="600" orientation="landscape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21"/>
  <sheetViews>
    <sheetView view="pageBreakPreview" zoomScaleSheetLayoutView="100" zoomScalePageLayoutView="0" workbookViewId="0" topLeftCell="A4">
      <selection activeCell="G8" sqref="G8:G9"/>
    </sheetView>
  </sheetViews>
  <sheetFormatPr defaultColWidth="9.140625" defaultRowHeight="12.75"/>
  <cols>
    <col min="1" max="1" width="4.7109375" style="0" customWidth="1"/>
    <col min="2" max="3" width="5.7109375" style="0" hidden="1" customWidth="1"/>
    <col min="4" max="4" width="17.57421875" style="0" customWidth="1"/>
    <col min="5" max="5" width="8.57421875" style="0" customWidth="1"/>
    <col min="6" max="6" width="6.28125" style="0" customWidth="1"/>
    <col min="7" max="7" width="30.140625" style="0" customWidth="1"/>
    <col min="8" max="8" width="10.57421875" style="0" customWidth="1"/>
    <col min="9" max="9" width="17.7109375" style="0" customWidth="1"/>
    <col min="10" max="10" width="12.7109375" style="0" hidden="1" customWidth="1"/>
    <col min="11" max="11" width="26.140625" style="0" customWidth="1"/>
    <col min="12" max="12" width="6.28125" style="0" customWidth="1"/>
    <col min="13" max="13" width="8.7109375" style="0" customWidth="1"/>
    <col min="14" max="14" width="3.8515625" style="0" customWidth="1"/>
    <col min="15" max="15" width="6.421875" style="0" customWidth="1"/>
    <col min="16" max="16" width="8.7109375" style="0" customWidth="1"/>
    <col min="17" max="17" width="3.7109375" style="0" customWidth="1"/>
    <col min="18" max="18" width="6.421875" style="0" customWidth="1"/>
    <col min="19" max="19" width="8.7109375" style="0" customWidth="1"/>
    <col min="20" max="20" width="3.7109375" style="0" customWidth="1"/>
    <col min="21" max="22" width="4.8515625" style="0" customWidth="1"/>
    <col min="23" max="23" width="6.28125" style="0" customWidth="1"/>
    <col min="24" max="24" width="9.421875" style="0" customWidth="1"/>
    <col min="25" max="25" width="10.140625" style="0" customWidth="1"/>
    <col min="26" max="26" width="6.7109375" style="0" customWidth="1"/>
  </cols>
  <sheetData>
    <row r="1" spans="1:26" ht="65.25" customHeight="1">
      <c r="A1" s="158" t="s">
        <v>171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</row>
    <row r="2" spans="1:26" ht="18.75" customHeight="1">
      <c r="A2" s="160" t="s">
        <v>36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7" ht="22.5" customHeight="1">
      <c r="A3" s="161" t="s">
        <v>33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78"/>
    </row>
    <row r="4" spans="1:27" ht="22.5" customHeight="1">
      <c r="A4" s="167" t="s">
        <v>298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78"/>
    </row>
    <row r="5" spans="1:26" ht="18.75" customHeight="1">
      <c r="A5" s="184" t="s">
        <v>332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</row>
    <row r="6" spans="1:26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 customHeight="1">
      <c r="A7" s="40" t="s">
        <v>160</v>
      </c>
      <c r="B7" s="26"/>
      <c r="C7" s="26"/>
      <c r="D7" s="26"/>
      <c r="E7" s="27"/>
      <c r="F7" s="27"/>
      <c r="G7" s="27"/>
      <c r="H7" s="27"/>
      <c r="I7" s="27"/>
      <c r="J7" s="28"/>
      <c r="K7" s="28"/>
      <c r="L7" s="26"/>
      <c r="M7" s="29"/>
      <c r="Z7" s="41" t="s">
        <v>173</v>
      </c>
    </row>
    <row r="8" spans="1:26" ht="19.5" customHeight="1">
      <c r="A8" s="164" t="s">
        <v>34</v>
      </c>
      <c r="B8" s="155"/>
      <c r="C8" s="155" t="s">
        <v>2</v>
      </c>
      <c r="D8" s="157" t="s">
        <v>18</v>
      </c>
      <c r="E8" s="157" t="s">
        <v>3</v>
      </c>
      <c r="F8" s="156" t="s">
        <v>17</v>
      </c>
      <c r="G8" s="157" t="s">
        <v>19</v>
      </c>
      <c r="H8" s="157" t="s">
        <v>3</v>
      </c>
      <c r="I8" s="157" t="s">
        <v>5</v>
      </c>
      <c r="J8" s="50"/>
      <c r="K8" s="157" t="s">
        <v>7</v>
      </c>
      <c r="L8" s="157" t="s">
        <v>37</v>
      </c>
      <c r="M8" s="157"/>
      <c r="N8" s="157"/>
      <c r="O8" s="153" t="s">
        <v>38</v>
      </c>
      <c r="P8" s="153"/>
      <c r="Q8" s="153"/>
      <c r="R8" s="153" t="s">
        <v>117</v>
      </c>
      <c r="S8" s="153"/>
      <c r="T8" s="153"/>
      <c r="U8" s="155" t="s">
        <v>39</v>
      </c>
      <c r="V8" s="155" t="s">
        <v>40</v>
      </c>
      <c r="W8" s="155" t="s">
        <v>41</v>
      </c>
      <c r="X8" s="156" t="s">
        <v>170</v>
      </c>
      <c r="Y8" s="155" t="s">
        <v>43</v>
      </c>
      <c r="Z8" s="154" t="s">
        <v>44</v>
      </c>
    </row>
    <row r="9" spans="1:26" ht="39.75" customHeight="1">
      <c r="A9" s="165"/>
      <c r="B9" s="155"/>
      <c r="C9" s="155"/>
      <c r="D9" s="157"/>
      <c r="E9" s="157"/>
      <c r="F9" s="156"/>
      <c r="G9" s="157"/>
      <c r="H9" s="157"/>
      <c r="I9" s="157"/>
      <c r="J9" s="50"/>
      <c r="K9" s="157"/>
      <c r="L9" s="79" t="s">
        <v>45</v>
      </c>
      <c r="M9" s="51" t="s">
        <v>46</v>
      </c>
      <c r="N9" s="79" t="s">
        <v>34</v>
      </c>
      <c r="O9" s="79" t="s">
        <v>45</v>
      </c>
      <c r="P9" s="51" t="s">
        <v>46</v>
      </c>
      <c r="Q9" s="79" t="s">
        <v>34</v>
      </c>
      <c r="R9" s="79" t="s">
        <v>45</v>
      </c>
      <c r="S9" s="51" t="s">
        <v>46</v>
      </c>
      <c r="T9" s="79" t="s">
        <v>34</v>
      </c>
      <c r="U9" s="155"/>
      <c r="V9" s="155"/>
      <c r="W9" s="155"/>
      <c r="X9" s="156"/>
      <c r="Y9" s="155"/>
      <c r="Z9" s="154"/>
    </row>
    <row r="10" spans="1:26" ht="47.25" customHeight="1">
      <c r="A10" s="148">
        <v>1</v>
      </c>
      <c r="B10" s="55"/>
      <c r="C10" s="38"/>
      <c r="D10" s="117" t="s">
        <v>137</v>
      </c>
      <c r="E10" s="96" t="s">
        <v>138</v>
      </c>
      <c r="F10" s="97">
        <v>3</v>
      </c>
      <c r="G10" s="44" t="s">
        <v>95</v>
      </c>
      <c r="H10" s="45" t="s">
        <v>70</v>
      </c>
      <c r="I10" s="123" t="s">
        <v>51</v>
      </c>
      <c r="J10" s="94" t="s">
        <v>52</v>
      </c>
      <c r="K10" s="39" t="s">
        <v>60</v>
      </c>
      <c r="L10" s="30">
        <v>192.5</v>
      </c>
      <c r="M10" s="31">
        <f aca="true" t="shared" si="0" ref="M10:M17">L10/3-IF($U10=1,0.5,IF($U10=2,1.5,0))</f>
        <v>64.16666666666667</v>
      </c>
      <c r="N10" s="36">
        <f aca="true" t="shared" si="1" ref="N10:N17">RANK(M10,M$10:M$17,0)</f>
        <v>5</v>
      </c>
      <c r="O10" s="30">
        <v>203</v>
      </c>
      <c r="P10" s="31">
        <f aca="true" t="shared" si="2" ref="P10:P17">O10/3-IF($U10=1,0.5,IF($U10=2,1.5,0))</f>
        <v>67.66666666666667</v>
      </c>
      <c r="Q10" s="36">
        <f aca="true" t="shared" si="3" ref="Q10:Q17">RANK(P10,P$10:P$17,0)</f>
        <v>1</v>
      </c>
      <c r="R10" s="30">
        <v>201</v>
      </c>
      <c r="S10" s="31">
        <f aca="true" t="shared" si="4" ref="S10:S17">R10/3-IF($U10=1,0.5,IF($U10=2,1.5,0))</f>
        <v>67</v>
      </c>
      <c r="T10" s="36">
        <f aca="true" t="shared" si="5" ref="T10:T17">RANK(S10,S$10:S$17,0)</f>
        <v>1</v>
      </c>
      <c r="U10" s="32"/>
      <c r="V10" s="32"/>
      <c r="W10" s="30">
        <f aca="true" t="shared" si="6" ref="W10:W17">L10+O10+R10</f>
        <v>596.5</v>
      </c>
      <c r="X10" s="33"/>
      <c r="Y10" s="31">
        <f aca="true" t="shared" si="7" ref="Y10:Y17">ROUND(SUM(M10,P10,S10)/3,3)</f>
        <v>66.278</v>
      </c>
      <c r="Z10" s="81">
        <v>2</v>
      </c>
    </row>
    <row r="11" spans="1:26" ht="47.25" customHeight="1">
      <c r="A11" s="148">
        <v>2</v>
      </c>
      <c r="B11" s="55"/>
      <c r="C11" s="38"/>
      <c r="D11" s="117" t="s">
        <v>140</v>
      </c>
      <c r="E11" s="96" t="s">
        <v>83</v>
      </c>
      <c r="F11" s="97">
        <v>1</v>
      </c>
      <c r="G11" s="107" t="s">
        <v>231</v>
      </c>
      <c r="H11" s="99" t="s">
        <v>71</v>
      </c>
      <c r="I11" s="46" t="s">
        <v>51</v>
      </c>
      <c r="J11" s="100" t="s">
        <v>52</v>
      </c>
      <c r="K11" s="39" t="s">
        <v>60</v>
      </c>
      <c r="L11" s="30">
        <v>197</v>
      </c>
      <c r="M11" s="31">
        <f t="shared" si="0"/>
        <v>65.66666666666667</v>
      </c>
      <c r="N11" s="36">
        <f t="shared" si="1"/>
        <v>1</v>
      </c>
      <c r="O11" s="30">
        <v>200</v>
      </c>
      <c r="P11" s="31">
        <f t="shared" si="2"/>
        <v>66.66666666666667</v>
      </c>
      <c r="Q11" s="36">
        <f t="shared" si="3"/>
        <v>2</v>
      </c>
      <c r="R11" s="30">
        <v>197</v>
      </c>
      <c r="S11" s="31">
        <f t="shared" si="4"/>
        <v>65.66666666666667</v>
      </c>
      <c r="T11" s="36">
        <f t="shared" si="5"/>
        <v>2</v>
      </c>
      <c r="U11" s="32"/>
      <c r="V11" s="32"/>
      <c r="W11" s="30">
        <f t="shared" si="6"/>
        <v>594</v>
      </c>
      <c r="X11" s="111"/>
      <c r="Y11" s="31">
        <f t="shared" si="7"/>
        <v>66</v>
      </c>
      <c r="Z11" s="81">
        <v>2</v>
      </c>
    </row>
    <row r="12" spans="1:26" ht="47.25" customHeight="1">
      <c r="A12" s="148">
        <v>3</v>
      </c>
      <c r="B12" s="55"/>
      <c r="C12" s="38"/>
      <c r="D12" s="112" t="s">
        <v>210</v>
      </c>
      <c r="E12" s="115" t="s">
        <v>211</v>
      </c>
      <c r="F12" s="113">
        <v>1</v>
      </c>
      <c r="G12" s="114" t="s">
        <v>212</v>
      </c>
      <c r="H12" s="115" t="s">
        <v>213</v>
      </c>
      <c r="I12" s="113" t="s">
        <v>214</v>
      </c>
      <c r="J12" s="113" t="s">
        <v>178</v>
      </c>
      <c r="K12" s="39" t="s">
        <v>179</v>
      </c>
      <c r="L12" s="30">
        <v>195</v>
      </c>
      <c r="M12" s="31">
        <f t="shared" si="0"/>
        <v>65</v>
      </c>
      <c r="N12" s="36">
        <f t="shared" si="1"/>
        <v>3</v>
      </c>
      <c r="O12" s="30">
        <v>191.5</v>
      </c>
      <c r="P12" s="31">
        <f t="shared" si="2"/>
        <v>63.833333333333336</v>
      </c>
      <c r="Q12" s="36">
        <f t="shared" si="3"/>
        <v>3</v>
      </c>
      <c r="R12" s="30">
        <v>194.5</v>
      </c>
      <c r="S12" s="31">
        <f t="shared" si="4"/>
        <v>64.83333333333333</v>
      </c>
      <c r="T12" s="36">
        <f t="shared" si="5"/>
        <v>3</v>
      </c>
      <c r="U12" s="32"/>
      <c r="V12" s="32"/>
      <c r="W12" s="30">
        <f t="shared" si="6"/>
        <v>581</v>
      </c>
      <c r="X12" s="33"/>
      <c r="Y12" s="31">
        <f t="shared" si="7"/>
        <v>64.556</v>
      </c>
      <c r="Z12" s="81">
        <v>3</v>
      </c>
    </row>
    <row r="13" spans="1:26" ht="47.25" customHeight="1">
      <c r="A13" s="148">
        <v>4</v>
      </c>
      <c r="B13" s="55"/>
      <c r="C13" s="38"/>
      <c r="D13" s="112" t="s">
        <v>225</v>
      </c>
      <c r="E13" s="115" t="s">
        <v>57</v>
      </c>
      <c r="F13" s="113">
        <v>2</v>
      </c>
      <c r="G13" s="114" t="s">
        <v>229</v>
      </c>
      <c r="H13" s="115" t="s">
        <v>78</v>
      </c>
      <c r="I13" s="113" t="s">
        <v>51</v>
      </c>
      <c r="J13" s="113" t="s">
        <v>59</v>
      </c>
      <c r="K13" s="39" t="s">
        <v>60</v>
      </c>
      <c r="L13" s="30">
        <v>193</v>
      </c>
      <c r="M13" s="31">
        <f t="shared" si="0"/>
        <v>64.33333333333333</v>
      </c>
      <c r="N13" s="36">
        <f t="shared" si="1"/>
        <v>4</v>
      </c>
      <c r="O13" s="30">
        <v>176.5</v>
      </c>
      <c r="P13" s="31">
        <f t="shared" si="2"/>
        <v>58.833333333333336</v>
      </c>
      <c r="Q13" s="36">
        <f t="shared" si="3"/>
        <v>7</v>
      </c>
      <c r="R13" s="30">
        <v>194.5</v>
      </c>
      <c r="S13" s="31">
        <f t="shared" si="4"/>
        <v>64.83333333333333</v>
      </c>
      <c r="T13" s="36">
        <f t="shared" si="5"/>
        <v>3</v>
      </c>
      <c r="U13" s="32"/>
      <c r="V13" s="32"/>
      <c r="W13" s="30">
        <f t="shared" si="6"/>
        <v>564</v>
      </c>
      <c r="X13" s="33"/>
      <c r="Y13" s="31">
        <f t="shared" si="7"/>
        <v>62.667</v>
      </c>
      <c r="Z13" s="81" t="s">
        <v>12</v>
      </c>
    </row>
    <row r="14" spans="1:26" ht="47.25" customHeight="1">
      <c r="A14" s="148">
        <v>5</v>
      </c>
      <c r="B14" s="55"/>
      <c r="C14" s="38"/>
      <c r="D14" s="117" t="s">
        <v>88</v>
      </c>
      <c r="E14" s="96" t="s">
        <v>143</v>
      </c>
      <c r="F14" s="97" t="s">
        <v>12</v>
      </c>
      <c r="G14" s="98" t="s">
        <v>198</v>
      </c>
      <c r="H14" s="99" t="s">
        <v>107</v>
      </c>
      <c r="I14" s="123" t="s">
        <v>51</v>
      </c>
      <c r="J14" s="100" t="s">
        <v>52</v>
      </c>
      <c r="K14" s="39" t="s">
        <v>60</v>
      </c>
      <c r="L14" s="30">
        <v>191.5</v>
      </c>
      <c r="M14" s="31">
        <f t="shared" si="0"/>
        <v>63.333333333333336</v>
      </c>
      <c r="N14" s="36">
        <f t="shared" si="1"/>
        <v>6</v>
      </c>
      <c r="O14" s="30">
        <v>187.5</v>
      </c>
      <c r="P14" s="31">
        <f t="shared" si="2"/>
        <v>62</v>
      </c>
      <c r="Q14" s="36">
        <f t="shared" si="3"/>
        <v>4</v>
      </c>
      <c r="R14" s="30">
        <v>189</v>
      </c>
      <c r="S14" s="31">
        <f t="shared" si="4"/>
        <v>62.5</v>
      </c>
      <c r="T14" s="36">
        <f t="shared" si="5"/>
        <v>5</v>
      </c>
      <c r="U14" s="32">
        <v>1</v>
      </c>
      <c r="V14" s="32"/>
      <c r="W14" s="30">
        <f t="shared" si="6"/>
        <v>568</v>
      </c>
      <c r="X14" s="33"/>
      <c r="Y14" s="31">
        <f t="shared" si="7"/>
        <v>62.611</v>
      </c>
      <c r="Z14" s="81" t="s">
        <v>12</v>
      </c>
    </row>
    <row r="15" spans="1:26" ht="47.25" customHeight="1">
      <c r="A15" s="148">
        <v>6</v>
      </c>
      <c r="B15" s="55"/>
      <c r="C15" s="38"/>
      <c r="D15" s="112" t="s">
        <v>93</v>
      </c>
      <c r="E15" s="115" t="s">
        <v>94</v>
      </c>
      <c r="F15" s="113">
        <v>2</v>
      </c>
      <c r="G15" s="114" t="s">
        <v>237</v>
      </c>
      <c r="H15" s="115" t="s">
        <v>84</v>
      </c>
      <c r="I15" s="113" t="s">
        <v>51</v>
      </c>
      <c r="J15" s="113" t="s">
        <v>59</v>
      </c>
      <c r="K15" s="39" t="s">
        <v>60</v>
      </c>
      <c r="L15" s="30">
        <v>195.5</v>
      </c>
      <c r="M15" s="31">
        <f t="shared" si="0"/>
        <v>65.16666666666667</v>
      </c>
      <c r="N15" s="36">
        <f t="shared" si="1"/>
        <v>2</v>
      </c>
      <c r="O15" s="30">
        <v>181</v>
      </c>
      <c r="P15" s="31">
        <f t="shared" si="2"/>
        <v>60.333333333333336</v>
      </c>
      <c r="Q15" s="36">
        <f t="shared" si="3"/>
        <v>6</v>
      </c>
      <c r="R15" s="30">
        <v>179.5</v>
      </c>
      <c r="S15" s="31">
        <f t="shared" si="4"/>
        <v>59.833333333333336</v>
      </c>
      <c r="T15" s="36">
        <f t="shared" si="5"/>
        <v>7</v>
      </c>
      <c r="U15" s="32"/>
      <c r="V15" s="32"/>
      <c r="W15" s="30">
        <f t="shared" si="6"/>
        <v>556</v>
      </c>
      <c r="X15" s="33"/>
      <c r="Y15" s="31">
        <f t="shared" si="7"/>
        <v>61.778</v>
      </c>
      <c r="Z15" s="81" t="s">
        <v>12</v>
      </c>
    </row>
    <row r="16" spans="1:26" ht="47.25" customHeight="1">
      <c r="A16" s="148">
        <v>7</v>
      </c>
      <c r="B16" s="55"/>
      <c r="C16" s="38"/>
      <c r="D16" s="117" t="s">
        <v>232</v>
      </c>
      <c r="E16" s="96" t="s">
        <v>111</v>
      </c>
      <c r="F16" s="97">
        <v>1</v>
      </c>
      <c r="G16" s="98" t="s">
        <v>233</v>
      </c>
      <c r="H16" s="99" t="s">
        <v>234</v>
      </c>
      <c r="I16" s="101" t="s">
        <v>235</v>
      </c>
      <c r="J16" s="101" t="s">
        <v>236</v>
      </c>
      <c r="K16" s="39" t="s">
        <v>224</v>
      </c>
      <c r="L16" s="30">
        <v>188</v>
      </c>
      <c r="M16" s="31">
        <f t="shared" si="0"/>
        <v>62.166666666666664</v>
      </c>
      <c r="N16" s="36">
        <f t="shared" si="1"/>
        <v>7</v>
      </c>
      <c r="O16" s="30">
        <v>184</v>
      </c>
      <c r="P16" s="31">
        <f t="shared" si="2"/>
        <v>60.833333333333336</v>
      </c>
      <c r="Q16" s="36">
        <f t="shared" si="3"/>
        <v>5</v>
      </c>
      <c r="R16" s="30">
        <v>186.5</v>
      </c>
      <c r="S16" s="31">
        <f t="shared" si="4"/>
        <v>61.666666666666664</v>
      </c>
      <c r="T16" s="36">
        <f t="shared" si="5"/>
        <v>6</v>
      </c>
      <c r="U16" s="32">
        <v>1</v>
      </c>
      <c r="V16" s="32"/>
      <c r="W16" s="30">
        <f t="shared" si="6"/>
        <v>558.5</v>
      </c>
      <c r="X16" s="111"/>
      <c r="Y16" s="31">
        <f t="shared" si="7"/>
        <v>61.556</v>
      </c>
      <c r="Z16" s="81" t="s">
        <v>12</v>
      </c>
    </row>
    <row r="17" spans="1:26" ht="47.25" customHeight="1">
      <c r="A17" s="148">
        <v>8</v>
      </c>
      <c r="B17" s="55"/>
      <c r="C17" s="38"/>
      <c r="D17" s="117" t="s">
        <v>141</v>
      </c>
      <c r="E17" s="96" t="s">
        <v>142</v>
      </c>
      <c r="F17" s="97">
        <v>2</v>
      </c>
      <c r="G17" s="98" t="s">
        <v>230</v>
      </c>
      <c r="H17" s="99" t="s">
        <v>74</v>
      </c>
      <c r="I17" s="123" t="s">
        <v>51</v>
      </c>
      <c r="J17" s="100" t="s">
        <v>52</v>
      </c>
      <c r="K17" s="39" t="s">
        <v>60</v>
      </c>
      <c r="L17" s="30">
        <v>184.5</v>
      </c>
      <c r="M17" s="31">
        <f t="shared" si="0"/>
        <v>61</v>
      </c>
      <c r="N17" s="36">
        <f t="shared" si="1"/>
        <v>8</v>
      </c>
      <c r="O17" s="30">
        <v>176.5</v>
      </c>
      <c r="P17" s="31">
        <f t="shared" si="2"/>
        <v>58.333333333333336</v>
      </c>
      <c r="Q17" s="36">
        <f t="shared" si="3"/>
        <v>8</v>
      </c>
      <c r="R17" s="30">
        <v>180</v>
      </c>
      <c r="S17" s="31">
        <f t="shared" si="4"/>
        <v>59.5</v>
      </c>
      <c r="T17" s="36">
        <f t="shared" si="5"/>
        <v>8</v>
      </c>
      <c r="U17" s="32">
        <v>1</v>
      </c>
      <c r="V17" s="32"/>
      <c r="W17" s="30">
        <f t="shared" si="6"/>
        <v>541</v>
      </c>
      <c r="X17" s="33"/>
      <c r="Y17" s="31">
        <f t="shared" si="7"/>
        <v>59.611</v>
      </c>
      <c r="Z17" s="81" t="s">
        <v>35</v>
      </c>
    </row>
    <row r="18" ht="20.25" customHeight="1"/>
    <row r="19" spans="4:11" s="75" customFormat="1" ht="28.5" customHeight="1">
      <c r="D19" s="77" t="s">
        <v>47</v>
      </c>
      <c r="K19" s="3" t="s">
        <v>166</v>
      </c>
    </row>
    <row r="20" s="75" customFormat="1" ht="10.5" customHeight="1">
      <c r="D20" s="77"/>
    </row>
    <row r="21" spans="4:11" s="75" customFormat="1" ht="38.25" customHeight="1">
      <c r="D21" s="77" t="s">
        <v>13</v>
      </c>
      <c r="K21" s="3" t="s">
        <v>167</v>
      </c>
    </row>
  </sheetData>
  <sheetProtection/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O8:Q8"/>
    <mergeCell ref="Z8:Z9"/>
    <mergeCell ref="R8:T8"/>
    <mergeCell ref="U8:U9"/>
    <mergeCell ref="V8:V9"/>
    <mergeCell ref="W8:W9"/>
    <mergeCell ref="X8:X9"/>
    <mergeCell ref="Y8:Y9"/>
  </mergeCells>
  <printOptions/>
  <pageMargins left="0.1968503937007874" right="0.1968503937007874" top="0.35433070866141736" bottom="0.31496062992125984" header="0.31496062992125984" footer="0.31496062992125984"/>
  <pageSetup fitToHeight="2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2021-08-08T11:47:20Z</cp:lastPrinted>
  <dcterms:created xsi:type="dcterms:W3CDTF">2015-04-26T07:55:09Z</dcterms:created>
  <dcterms:modified xsi:type="dcterms:W3CDTF">2021-08-08T13:26:29Z</dcterms:modified>
  <cp:category/>
  <cp:version/>
  <cp:contentType/>
  <cp:contentStatus/>
</cp:coreProperties>
</file>