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ВАЖНО!" sheetId="1" r:id="rId1"/>
    <sheet name="Мастер-лист" sheetId="2" r:id="rId2"/>
    <sheet name="Старт-лист" sheetId="3" r:id="rId3"/>
    <sheet name="СEI 80" sheetId="4" r:id="rId4"/>
    <sheet name="CEI120" sheetId="5" r:id="rId5"/>
    <sheet name="CEI 160" sheetId="6" r:id="rId6"/>
  </sheets>
  <definedNames>
    <definedName name="_xlnm.Print_Titles" localSheetId="5">'CEI 160'!$8:$14</definedName>
    <definedName name="_xlnm.Print_Titles" localSheetId="4">'CEI120'!$8:$12</definedName>
    <definedName name="_xlnm.Print_Titles" localSheetId="1">'Мастер-лист'!$6:$6</definedName>
    <definedName name="_xlnm.Print_Titles" localSheetId="3">'СEI 80'!$20:$23</definedName>
    <definedName name="_xlnm.Print_Titles" localSheetId="2">'Старт-лист'!$6:$6</definedName>
    <definedName name="_xlnm.Print_Area" localSheetId="5">'CEI 160'!$A$2:$V$49</definedName>
    <definedName name="_xlnm.Print_Area" localSheetId="4">'CEI120'!$A$2:$V$22</definedName>
    <definedName name="_xlnm.Print_Area" localSheetId="1">'Мастер-лист'!$A$1:$L$28</definedName>
    <definedName name="_xlnm.Print_Area" localSheetId="3">'СEI 80'!$A$2:$V$54</definedName>
    <definedName name="_xlnm.Print_Area" localSheetId="2">'Старт-лист'!$A$1:$L$28</definedName>
  </definedNames>
  <calcPr fullCalcOnLoad="1"/>
</workbook>
</file>

<file path=xl/sharedStrings.xml><?xml version="1.0" encoding="utf-8"?>
<sst xmlns="http://schemas.openxmlformats.org/spreadsheetml/2006/main" count="495" uniqueCount="189">
  <si>
    <t>Уважаемые официальные лица и организаторы соревнований!</t>
  </si>
  <si>
    <t>При заполнении этой формы обратите внимание на следующие важные моменты:</t>
  </si>
  <si>
    <t xml:space="preserve">1. Ответственность за правильность заполнения техрезов несут Главный судья и Главный секретарь, которые подписывают протоколы. </t>
  </si>
  <si>
    <r>
      <t xml:space="preserve">2. Техрезы должны быть направлены в ФКСР в течение </t>
    </r>
    <r>
      <rPr>
        <u val="single"/>
        <sz val="14"/>
        <color indexed="8"/>
        <rFont val="Calibri"/>
        <family val="2"/>
      </rPr>
      <t>3 дней</t>
    </r>
    <r>
      <rPr>
        <sz val="14"/>
        <color indexed="8"/>
        <rFont val="Calibri"/>
        <family val="2"/>
      </rPr>
      <t xml:space="preserve"> после окончания соревнований (по адресу </t>
    </r>
    <r>
      <rPr>
        <b/>
        <sz val="14"/>
        <color indexed="8"/>
        <rFont val="Calibri"/>
        <family val="2"/>
      </rPr>
      <t>endurance@fksr.ru</t>
    </r>
    <r>
      <rPr>
        <sz val="14"/>
        <color indexed="8"/>
        <rFont val="Calibri"/>
        <family val="2"/>
      </rPr>
      <t xml:space="preserve"> ) в следующем виде: 
     - заполненный файл </t>
    </r>
    <r>
      <rPr>
        <u val="single"/>
        <sz val="14"/>
        <color indexed="8"/>
        <rFont val="Calibri"/>
        <family val="2"/>
      </rPr>
      <t>в формате Excel</t>
    </r>
    <r>
      <rPr>
        <sz val="14"/>
        <color indexed="8"/>
        <rFont val="Calibri"/>
        <family val="2"/>
      </rPr>
      <t xml:space="preserve">;
     - </t>
    </r>
    <r>
      <rPr>
        <u val="single"/>
        <sz val="14"/>
        <color indexed="8"/>
        <rFont val="Calibri"/>
        <family val="2"/>
      </rPr>
      <t>скан протокола с печатью</t>
    </r>
    <r>
      <rPr>
        <sz val="14"/>
        <color indexed="8"/>
        <rFont val="Calibri"/>
        <family val="2"/>
      </rPr>
      <t xml:space="preserve"> организатора </t>
    </r>
    <r>
      <rPr>
        <u val="single"/>
        <sz val="14"/>
        <color indexed="8"/>
        <rFont val="Calibri"/>
        <family val="2"/>
      </rPr>
      <t xml:space="preserve">и подписями </t>
    </r>
    <r>
      <rPr>
        <sz val="14"/>
        <color indexed="8"/>
        <rFont val="Calibri"/>
        <family val="2"/>
      </rPr>
      <t xml:space="preserve">главного судьи и главного секретаря. </t>
    </r>
  </si>
  <si>
    <t xml:space="preserve">3. Нарушения Регламента, обнаруженные в техрезах будут рассматриваться Комитетом ФКСР по пробегам и Судейским комитетом ФКСР. Всадники, классифицированные с нарушением Регламента, могут быть исключены из итоговых результатов в установленном порядке. </t>
  </si>
  <si>
    <r>
      <t xml:space="preserve">4. При заполнении техрезов должны быть: 
     - записаны </t>
    </r>
    <r>
      <rPr>
        <u val="single"/>
        <sz val="14"/>
        <color indexed="8"/>
        <rFont val="Calibri"/>
        <family val="2"/>
      </rPr>
      <t>правильные</t>
    </r>
    <r>
      <rPr>
        <sz val="14"/>
        <color indexed="8"/>
        <rFont val="Calibri"/>
        <family val="2"/>
      </rPr>
      <t xml:space="preserve"> и </t>
    </r>
    <r>
      <rPr>
        <u val="single"/>
        <sz val="14"/>
        <color indexed="8"/>
        <rFont val="Calibri"/>
        <family val="2"/>
      </rPr>
      <t>полные</t>
    </r>
    <r>
      <rPr>
        <sz val="14"/>
        <color indexed="8"/>
        <rFont val="Calibri"/>
        <family val="2"/>
      </rPr>
      <t xml:space="preserve"> данные на всадников, лошадей (заполнены </t>
    </r>
    <r>
      <rPr>
        <u val="single"/>
        <sz val="14"/>
        <color indexed="8"/>
        <rFont val="Calibri"/>
        <family val="2"/>
      </rPr>
      <t>все</t>
    </r>
    <r>
      <rPr>
        <sz val="14"/>
        <color indexed="8"/>
        <rFont val="Calibri"/>
        <family val="2"/>
      </rPr>
      <t xml:space="preserve"> графы, текст оформлен </t>
    </r>
    <r>
      <rPr>
        <u val="single"/>
        <sz val="14"/>
        <color indexed="8"/>
        <rFont val="Calibri"/>
        <family val="2"/>
      </rPr>
      <t>по образцу</t>
    </r>
    <r>
      <rPr>
        <sz val="14"/>
        <color indexed="8"/>
        <rFont val="Calibri"/>
        <family val="2"/>
      </rPr>
      <t xml:space="preserve">). Если у всадника нет номера членского билета - должен быть указан год рождения;
     - правильно распределены всадники по местам; 
     - правильно указана информация об исключении / дисквалификации;
     - указана информация о выполнении нормативов ЕВСК;
     - на каждом листе с результатами должна остаться первая служебная строка, предназначенная для ввода данных в Базу ФКСР.
</t>
    </r>
    <r>
      <rPr>
        <u val="single"/>
        <sz val="14"/>
        <color indexed="8"/>
        <rFont val="Calibri"/>
        <family val="2"/>
      </rPr>
      <t>Техрезы с неполной информацией или оформленные с нарушениями - не принимаются!</t>
    </r>
  </si>
  <si>
    <t>Пожалуйста, отнеситесь внимательно к этой простой информации - это упростит вам заполнение формы и позволит избежать ошибок.</t>
  </si>
  <si>
    <t>Благодарим за понимание. Желаем удачных стартов! 
Комитет по пробегам ФКСР.
2015 г.</t>
  </si>
  <si>
    <t>Endurance</t>
  </si>
  <si>
    <t xml:space="preserve">  LIST OF RIDERS AND HORSES</t>
  </si>
  <si>
    <t>Leningrad region, Istok</t>
  </si>
  <si>
    <r>
      <t xml:space="preserve"> Number
</t>
    </r>
    <r>
      <rPr>
        <sz val="10"/>
        <rFont val="Verdana"/>
        <family val="2"/>
      </rPr>
      <t xml:space="preserve">№ п/п
</t>
    </r>
  </si>
  <si>
    <r>
      <t xml:space="preserve">Show №
</t>
    </r>
    <r>
      <rPr>
        <sz val="10"/>
        <rFont val="Verdana"/>
        <family val="2"/>
      </rPr>
      <t>Стартовый №</t>
    </r>
  </si>
  <si>
    <r>
      <t xml:space="preserve">Rider's Full Nane
</t>
    </r>
    <r>
      <rPr>
        <sz val="10"/>
        <rFont val="Verdana"/>
        <family val="2"/>
      </rPr>
      <t xml:space="preserve"> Всадник</t>
    </r>
  </si>
  <si>
    <r>
      <t xml:space="preserve">Nationality
</t>
    </r>
    <r>
      <rPr>
        <sz val="10"/>
        <rFont val="Verdana"/>
        <family val="2"/>
      </rPr>
      <t>Национальность</t>
    </r>
  </si>
  <si>
    <r>
      <t xml:space="preserve">FEI (ID) Number
</t>
    </r>
    <r>
      <rPr>
        <sz val="10"/>
        <rFont val="Verdana"/>
        <family val="2"/>
      </rPr>
      <t>Рег.№ FEI</t>
    </r>
  </si>
  <si>
    <r>
      <t xml:space="preserve">Horse's Name
</t>
    </r>
    <r>
      <rPr>
        <sz val="10"/>
        <rFont val="Verdana"/>
        <family val="2"/>
      </rPr>
      <t>Лошадь</t>
    </r>
  </si>
  <si>
    <r>
      <t xml:space="preserve">FEI (ID)
Passport  Number
</t>
    </r>
    <r>
      <rPr>
        <sz val="10"/>
        <rFont val="Verdana"/>
        <family val="2"/>
      </rPr>
      <t>Рег.№ FEI</t>
    </r>
  </si>
  <si>
    <r>
      <t xml:space="preserve">Owner
</t>
    </r>
    <r>
      <rPr>
        <sz val="10"/>
        <rFont val="Verdana"/>
        <family val="2"/>
      </rPr>
      <t>Владелец</t>
    </r>
  </si>
  <si>
    <r>
      <t xml:space="preserve">Sex/Age
</t>
    </r>
    <r>
      <rPr>
        <sz val="10"/>
        <rFont val="Verdana"/>
        <family val="2"/>
      </rPr>
      <t>Пол/г.р.</t>
    </r>
  </si>
  <si>
    <r>
      <t xml:space="preserve">Country of birth
</t>
    </r>
    <r>
      <rPr>
        <sz val="10"/>
        <rFont val="Verdana"/>
        <family val="2"/>
      </rPr>
      <t>Страна рожд.</t>
    </r>
  </si>
  <si>
    <r>
      <t xml:space="preserve">Studbook
</t>
    </r>
    <r>
      <rPr>
        <sz val="10"/>
        <rFont val="Verdana"/>
        <family val="2"/>
      </rPr>
      <t>Порода</t>
    </r>
  </si>
  <si>
    <r>
      <t xml:space="preserve">Results of the Veterinary Inspection
</t>
    </r>
    <r>
      <rPr>
        <sz val="10"/>
        <rFont val="Verdana"/>
        <family val="2"/>
      </rPr>
      <t>Отметка ветеринарной инспекции</t>
    </r>
  </si>
  <si>
    <t>CEI3* 160 km</t>
  </si>
  <si>
    <r>
      <t xml:space="preserve">VOROZHTSOV  Ivan
</t>
    </r>
    <r>
      <rPr>
        <sz val="10"/>
        <rFont val="Verdana"/>
        <family val="2"/>
      </rPr>
      <t xml:space="preserve">ВОРОЖЦОВ Иван </t>
    </r>
  </si>
  <si>
    <t>RUS</t>
  </si>
  <si>
    <r>
      <t xml:space="preserve">KODA
</t>
    </r>
    <r>
      <rPr>
        <sz val="10"/>
        <rFont val="Verdana"/>
        <family val="2"/>
      </rPr>
      <t>КОДА</t>
    </r>
  </si>
  <si>
    <t>103PN84</t>
  </si>
  <si>
    <t>Vorozhtsova O.
Ворожцова О.</t>
  </si>
  <si>
    <t>M/05
К/05</t>
  </si>
  <si>
    <t>RUS
Россия</t>
  </si>
  <si>
    <t>Ahal-dons.
Ахалт-донск.</t>
  </si>
  <si>
    <t>Pass
Допущен</t>
  </si>
  <si>
    <r>
      <t xml:space="preserve">MOISEEV Denis
</t>
    </r>
    <r>
      <rPr>
        <sz val="9"/>
        <color indexed="8"/>
        <rFont val="Verdana"/>
        <family val="2"/>
      </rPr>
      <t>МОИСЕЕВ Денис</t>
    </r>
    <r>
      <rPr>
        <b/>
        <sz val="9"/>
        <color indexed="8"/>
        <rFont val="Verdana"/>
        <family val="2"/>
      </rPr>
      <t xml:space="preserve"> </t>
    </r>
  </si>
  <si>
    <r>
      <t xml:space="preserve">ZERO
</t>
    </r>
    <r>
      <rPr>
        <sz val="10"/>
        <rFont val="Verdana"/>
        <family val="2"/>
      </rPr>
      <t>ЗЕРО</t>
    </r>
  </si>
  <si>
    <t>103MA53</t>
  </si>
  <si>
    <t>Moisseev D.
Моисеев Д.</t>
  </si>
  <si>
    <t>G/04
М/04</t>
  </si>
  <si>
    <t>Buden.
Буденовская</t>
  </si>
  <si>
    <t>CEIYJ 2* 120 km</t>
  </si>
  <si>
    <r>
      <t xml:space="preserve">MARYATSALO Meri
</t>
    </r>
    <r>
      <rPr>
        <sz val="10"/>
        <rFont val="Verdana"/>
        <family val="2"/>
      </rPr>
      <t>МАРЬЯТСАЛО Мери</t>
    </r>
  </si>
  <si>
    <t>FIN</t>
  </si>
  <si>
    <r>
      <t xml:space="preserve">BUBENCHIK
</t>
    </r>
    <r>
      <rPr>
        <sz val="10"/>
        <rFont val="Verdana"/>
        <family val="2"/>
      </rPr>
      <t>БУБЕНЧИК</t>
    </r>
  </si>
  <si>
    <t>105KR60</t>
  </si>
  <si>
    <t>S/04
М/04</t>
  </si>
  <si>
    <t>Orl.rus
Орлов. Рыс.</t>
  </si>
  <si>
    <t>CEI1* 80 km</t>
  </si>
  <si>
    <r>
      <t xml:space="preserve">DRUZHININA Anna
</t>
    </r>
    <r>
      <rPr>
        <sz val="10"/>
        <rFont val="Verdana"/>
        <family val="2"/>
      </rPr>
      <t>ДРУЖИНИНА Анна</t>
    </r>
  </si>
  <si>
    <r>
      <t xml:space="preserve">PARADNYI
</t>
    </r>
    <r>
      <rPr>
        <sz val="10"/>
        <rFont val="Verdana"/>
        <family val="2"/>
      </rPr>
      <t>ПАРАДНЫЙ</t>
    </r>
  </si>
  <si>
    <t>104XS42</t>
  </si>
  <si>
    <t>SF Kovcheg
КЗ Ковчег</t>
  </si>
  <si>
    <t>S/10
Ж/10</t>
  </si>
  <si>
    <t>arabian
араб.</t>
  </si>
  <si>
    <r>
      <t xml:space="preserve">CHAPKO Tatiana
</t>
    </r>
    <r>
      <rPr>
        <sz val="10"/>
        <rFont val="Verdana"/>
        <family val="2"/>
      </rPr>
      <t xml:space="preserve">ЧАПКО Татьяна
</t>
    </r>
    <r>
      <rPr>
        <b/>
        <sz val="10"/>
        <rFont val="Verdana"/>
        <family val="2"/>
      </rPr>
      <t xml:space="preserve"> </t>
    </r>
  </si>
  <si>
    <t>BEL</t>
  </si>
  <si>
    <r>
      <t xml:space="preserve">NADEJNYI 7
</t>
    </r>
    <r>
      <rPr>
        <sz val="10"/>
        <rFont val="Verdana"/>
        <family val="2"/>
      </rPr>
      <t>НАДЕЖНЫЙ 7</t>
    </r>
  </si>
  <si>
    <t>105RK03</t>
  </si>
  <si>
    <t>Moroz A.
Мороз А.</t>
  </si>
  <si>
    <r>
      <t xml:space="preserve">CHERNIK Vladimir
</t>
    </r>
    <r>
      <rPr>
        <sz val="10"/>
        <rFont val="Verdana"/>
        <family val="2"/>
      </rPr>
      <t>ЧЕРНИК Владимир</t>
    </r>
  </si>
  <si>
    <r>
      <t xml:space="preserve">FALKON
</t>
    </r>
    <r>
      <rPr>
        <sz val="10"/>
        <rFont val="Verdana"/>
        <family val="2"/>
      </rPr>
      <t>ФАЛЬКОН</t>
    </r>
  </si>
  <si>
    <t>105MN86</t>
  </si>
  <si>
    <t>Chtrnik V.
Черник В.</t>
  </si>
  <si>
    <t>Halfbred
Полукр.</t>
  </si>
  <si>
    <r>
      <t xml:space="preserve">DANILINA Marina
</t>
    </r>
    <r>
      <rPr>
        <sz val="9"/>
        <color indexed="8"/>
        <rFont val="Verdana"/>
        <family val="2"/>
      </rPr>
      <t>ДАНИЛИНА Марина</t>
    </r>
  </si>
  <si>
    <r>
      <t xml:space="preserve">YANTAR
</t>
    </r>
    <r>
      <rPr>
        <sz val="10"/>
        <rFont val="Verdana"/>
        <family val="2"/>
      </rPr>
      <t>ЯНТАРЬ</t>
    </r>
  </si>
  <si>
    <t>103QV44</t>
  </si>
  <si>
    <t>Kirova E.
Кирова Е.</t>
  </si>
  <si>
    <r>
      <t xml:space="preserve">KIROVA ELENA
</t>
    </r>
    <r>
      <rPr>
        <sz val="10"/>
        <rFont val="Verdana"/>
        <family val="2"/>
      </rPr>
      <t>КИРОВА Елена</t>
    </r>
  </si>
  <si>
    <r>
      <t xml:space="preserve">NADOBNOST
</t>
    </r>
    <r>
      <rPr>
        <sz val="10"/>
        <rFont val="Verdana"/>
        <family val="2"/>
      </rPr>
      <t>НАДОБНОСТЬ</t>
    </r>
  </si>
  <si>
    <t>104VQ13</t>
  </si>
  <si>
    <t>CEIYJ1* 80 km</t>
  </si>
  <si>
    <r>
      <t xml:space="preserve">BOIKOVA Anastasia
</t>
    </r>
    <r>
      <rPr>
        <sz val="9"/>
        <color indexed="8"/>
        <rFont val="Verdana"/>
        <family val="2"/>
      </rPr>
      <t>БОЙКОВА Анастасия</t>
    </r>
  </si>
  <si>
    <r>
      <t xml:space="preserve">COUNTRY
</t>
    </r>
    <r>
      <rPr>
        <sz val="10"/>
        <rFont val="Verdana"/>
        <family val="2"/>
      </rPr>
      <t>КАНТРИ</t>
    </r>
  </si>
  <si>
    <t>105RN70</t>
  </si>
  <si>
    <r>
      <t xml:space="preserve">SMIRNOVA Anastasia
</t>
    </r>
    <r>
      <rPr>
        <sz val="9"/>
        <color indexed="8"/>
        <rFont val="Verdana"/>
        <family val="2"/>
      </rPr>
      <t>СМИРНОВА Анастасия</t>
    </r>
  </si>
  <si>
    <r>
      <t xml:space="preserve">AL PACHINO
</t>
    </r>
    <r>
      <rPr>
        <sz val="10"/>
        <rFont val="Verdana"/>
        <family val="2"/>
      </rPr>
      <t>АЛЬ ПАЧИНО</t>
    </r>
  </si>
  <si>
    <t>105OI30</t>
  </si>
  <si>
    <t>Vinogradova J.
Виноградова Ю.</t>
  </si>
  <si>
    <t>President of Veterinary Commission:</t>
  </si>
  <si>
    <t>President of Ground Jury:</t>
  </si>
  <si>
    <t xml:space="preserve"> START LIST</t>
  </si>
  <si>
    <t>CEI3* 160 km, 4:15</t>
  </si>
  <si>
    <r>
      <t xml:space="preserve">VOROZHTSOV Ivan
</t>
    </r>
    <r>
      <rPr>
        <sz val="10"/>
        <rFont val="Verdana"/>
        <family val="2"/>
      </rPr>
      <t>ВОРОЖЦОВ Иван</t>
    </r>
    <r>
      <rPr>
        <b/>
        <sz val="10"/>
        <rFont val="Verdana"/>
        <family val="2"/>
      </rPr>
      <t xml:space="preserve"> </t>
    </r>
  </si>
  <si>
    <t>KODA</t>
  </si>
  <si>
    <t>M/05
K/05</t>
  </si>
  <si>
    <t>accepted</t>
  </si>
  <si>
    <t>Moiseev D.
Моисеев Д.</t>
  </si>
  <si>
    <t>CEIYJ 2* 120 km, 4:15</t>
  </si>
  <si>
    <r>
      <t xml:space="preserve">MARJATSALO Mari
</t>
    </r>
    <r>
      <rPr>
        <sz val="10"/>
        <rFont val="Verdana"/>
        <family val="2"/>
      </rPr>
      <t>MАРЬЯТСАЛО Мари</t>
    </r>
  </si>
  <si>
    <t>105КК60</t>
  </si>
  <si>
    <t>CEI1* 80 km, 10:00</t>
  </si>
  <si>
    <r>
      <t xml:space="preserve">CHAPKO Tatsiana
</t>
    </r>
    <r>
      <rPr>
        <sz val="10"/>
        <rFont val="Verdana"/>
        <family val="2"/>
      </rPr>
      <t>ЧАПКО Татьяна</t>
    </r>
  </si>
  <si>
    <t>CEIYJ 1* 80 km, 09:30</t>
  </si>
  <si>
    <r>
      <t xml:space="preserve">BOIKOVA Anastasia
</t>
    </r>
    <r>
      <rPr>
        <sz val="10"/>
        <rFont val="Verdana"/>
        <family val="2"/>
      </rPr>
      <t>БОЙКОВА Анастасия</t>
    </r>
  </si>
  <si>
    <r>
      <t>SMIRNOVA Anastasia</t>
    </r>
    <r>
      <rPr>
        <sz val="10"/>
        <rFont val="Verdana"/>
        <family val="2"/>
      </rPr>
      <t xml:space="preserve"> СМИРНОВА Анастасия</t>
    </r>
  </si>
  <si>
    <t>105ОI30</t>
  </si>
  <si>
    <t>Place</t>
  </si>
  <si>
    <t>Rider_ID</t>
  </si>
  <si>
    <t>Horse_ID</t>
  </si>
  <si>
    <t>SPh</t>
  </si>
  <si>
    <t>SAver</t>
  </si>
  <si>
    <t>TTime</t>
  </si>
  <si>
    <t>INTERNATIONAL COMPETITION</t>
  </si>
  <si>
    <t>FINAL RESULTS</t>
  </si>
  <si>
    <r>
      <t xml:space="preserve">Place
</t>
    </r>
    <r>
      <rPr>
        <sz val="9"/>
        <rFont val="Verdana"/>
        <family val="2"/>
      </rPr>
      <t>Место</t>
    </r>
  </si>
  <si>
    <r>
      <t xml:space="preserve">Show №
</t>
    </r>
    <r>
      <rPr>
        <sz val="9"/>
        <rFont val="Verdana"/>
        <family val="2"/>
      </rPr>
      <t>Стартовый №</t>
    </r>
  </si>
  <si>
    <r>
      <t xml:space="preserve">Rider's Full Nane
</t>
    </r>
    <r>
      <rPr>
        <sz val="9"/>
        <rFont val="Verdana"/>
        <family val="2"/>
      </rPr>
      <t xml:space="preserve"> Всадник</t>
    </r>
  </si>
  <si>
    <r>
      <t xml:space="preserve">Nationality
</t>
    </r>
    <r>
      <rPr>
        <sz val="9"/>
        <rFont val="Verdana"/>
        <family val="2"/>
      </rPr>
      <t>Национальность</t>
    </r>
  </si>
  <si>
    <r>
      <t xml:space="preserve">FEI (ID) Number
</t>
    </r>
    <r>
      <rPr>
        <sz val="9"/>
        <rFont val="Verdana"/>
        <family val="2"/>
      </rPr>
      <t>Рег.№ FEI</t>
    </r>
  </si>
  <si>
    <r>
      <t xml:space="preserve">Horse's Name
</t>
    </r>
    <r>
      <rPr>
        <sz val="9"/>
        <rFont val="Verdana"/>
        <family val="2"/>
      </rPr>
      <t>Лошадь</t>
    </r>
  </si>
  <si>
    <r>
      <t xml:space="preserve">FEI Passport (ID) Number
</t>
    </r>
    <r>
      <rPr>
        <sz val="9"/>
        <rFont val="Verdana"/>
        <family val="2"/>
      </rPr>
      <t>Рег.№ FEI</t>
    </r>
  </si>
  <si>
    <r>
      <t xml:space="preserve">Owner
</t>
    </r>
    <r>
      <rPr>
        <sz val="9"/>
        <rFont val="Verdana"/>
        <family val="2"/>
      </rPr>
      <t>Владелец</t>
    </r>
  </si>
  <si>
    <r>
      <t xml:space="preserve">Sex/Age
</t>
    </r>
    <r>
      <rPr>
        <sz val="9"/>
        <rFont val="Verdana"/>
        <family val="2"/>
      </rPr>
      <t>Пол/г.р.</t>
    </r>
  </si>
  <si>
    <r>
      <t xml:space="preserve">Country of birth
</t>
    </r>
    <r>
      <rPr>
        <sz val="9"/>
        <rFont val="Verdana"/>
        <family val="2"/>
      </rPr>
      <t>Страна рожд.</t>
    </r>
  </si>
  <si>
    <r>
      <t xml:space="preserve">Studbook
</t>
    </r>
    <r>
      <rPr>
        <sz val="9"/>
        <rFont val="Verdana"/>
        <family val="2"/>
      </rPr>
      <t>Порода</t>
    </r>
  </si>
  <si>
    <r>
      <t xml:space="preserve">Phase
</t>
    </r>
    <r>
      <rPr>
        <sz val="9"/>
        <rFont val="Verdana"/>
        <family val="2"/>
      </rPr>
      <t>Этап</t>
    </r>
  </si>
  <si>
    <t>1 Phase:</t>
  </si>
  <si>
    <t>km</t>
  </si>
  <si>
    <t>Hold In</t>
  </si>
  <si>
    <t>Phase</t>
  </si>
  <si>
    <t>Best Condition</t>
  </si>
  <si>
    <r>
      <t xml:space="preserve">Guideline
</t>
    </r>
    <r>
      <rPr>
        <sz val="9"/>
        <rFont val="Verdana"/>
        <family val="2"/>
      </rPr>
      <t>Вып.норматива</t>
    </r>
  </si>
  <si>
    <t>2 Phase:</t>
  </si>
  <si>
    <t>Время отдыха</t>
  </si>
  <si>
    <t>3 Phase:</t>
  </si>
  <si>
    <r>
      <t xml:space="preserve">Start
</t>
    </r>
    <r>
      <rPr>
        <sz val="9"/>
        <rFont val="Verdana"/>
        <family val="2"/>
      </rPr>
      <t>Время
старта</t>
    </r>
  </si>
  <si>
    <r>
      <t xml:space="preserve">Arrival
</t>
    </r>
    <r>
      <rPr>
        <sz val="9"/>
        <rFont val="Verdana"/>
        <family val="2"/>
      </rPr>
      <t>Время
финиша</t>
    </r>
  </si>
  <si>
    <r>
      <t xml:space="preserve">Vet In
</t>
    </r>
    <r>
      <rPr>
        <sz val="9"/>
        <rFont val="Verdana"/>
        <family val="2"/>
      </rPr>
      <t>Вход в
вет.зону</t>
    </r>
  </si>
  <si>
    <r>
      <t xml:space="preserve">In Time
</t>
    </r>
    <r>
      <rPr>
        <sz val="9"/>
        <rFont val="Verdana"/>
        <family val="2"/>
      </rPr>
      <t>Время
восстан.</t>
    </r>
  </si>
  <si>
    <r>
      <t xml:space="preserve">Ride Time
</t>
    </r>
    <r>
      <rPr>
        <sz val="9"/>
        <rFont val="Verdana"/>
        <family val="2"/>
      </rPr>
      <t>Время 
на этапе</t>
    </r>
  </si>
  <si>
    <r>
      <t xml:space="preserve">Phase Speed
</t>
    </r>
    <r>
      <rPr>
        <sz val="9"/>
        <rFont val="Verdana"/>
        <family val="2"/>
      </rPr>
      <t>Скорость
на этапе</t>
    </r>
  </si>
  <si>
    <r>
      <t xml:space="preserve">Average Speed
</t>
    </r>
    <r>
      <rPr>
        <sz val="9"/>
        <rFont val="Verdana"/>
        <family val="2"/>
      </rPr>
      <t>Средняя 
скорость</t>
    </r>
  </si>
  <si>
    <r>
      <t xml:space="preserve">Total Time
</t>
    </r>
    <r>
      <rPr>
        <sz val="9"/>
        <color indexed="8"/>
        <rFont val="Verdana"/>
        <family val="2"/>
      </rPr>
      <t>Общее
время</t>
    </r>
  </si>
  <si>
    <r>
      <t xml:space="preserve">SMIRNOVA Anastasia
</t>
    </r>
    <r>
      <rPr>
        <sz val="9"/>
        <rFont val="Verdana"/>
        <family val="2"/>
      </rPr>
      <t>СМИРНОВА Анастасия</t>
    </r>
  </si>
  <si>
    <r>
      <t xml:space="preserve">AL PACHINO
</t>
    </r>
    <r>
      <rPr>
        <sz val="9"/>
        <rFont val="Verdana"/>
        <family val="2"/>
      </rPr>
      <t>АЛЬ ПАЧИНО</t>
    </r>
  </si>
  <si>
    <t>G/08
М/08</t>
  </si>
  <si>
    <r>
      <t xml:space="preserve">BOIKOVA Anastasia
</t>
    </r>
    <r>
      <rPr>
        <sz val="9"/>
        <rFont val="Verdana"/>
        <family val="2"/>
      </rPr>
      <t>БОЙКОВА Анастасия</t>
    </r>
  </si>
  <si>
    <r>
      <t xml:space="preserve">COUNTRY
</t>
    </r>
    <r>
      <rPr>
        <sz val="9"/>
        <rFont val="Verdana"/>
        <family val="2"/>
      </rPr>
      <t>КАНТРИ</t>
    </r>
  </si>
  <si>
    <t>M/03
К/03</t>
  </si>
  <si>
    <t>GA</t>
  </si>
  <si>
    <r>
      <t>CHAPKO Tatiana
Ч</t>
    </r>
    <r>
      <rPr>
        <sz val="9"/>
        <rFont val="Verdana"/>
        <family val="2"/>
      </rPr>
      <t>АПКО Татьяна</t>
    </r>
  </si>
  <si>
    <r>
      <t xml:space="preserve">NADEJNYI 7
</t>
    </r>
    <r>
      <rPr>
        <sz val="9"/>
        <rFont val="Verdana"/>
        <family val="2"/>
      </rPr>
      <t>НАДЕЖНЫЙ 7</t>
    </r>
  </si>
  <si>
    <t>G/09
М/09</t>
  </si>
  <si>
    <r>
      <t xml:space="preserve">CHERNIK Vladimir
</t>
    </r>
    <r>
      <rPr>
        <sz val="9"/>
        <rFont val="Verdana"/>
        <family val="2"/>
      </rPr>
      <t>ЧЕРНИК Владимир</t>
    </r>
  </si>
  <si>
    <r>
      <t xml:space="preserve">FALKON
</t>
    </r>
    <r>
      <rPr>
        <sz val="9"/>
        <rFont val="Verdana"/>
        <family val="2"/>
      </rPr>
      <t>ФАЛЬКОН</t>
    </r>
  </si>
  <si>
    <r>
      <t xml:space="preserve">DANILINA Marina
</t>
    </r>
    <r>
      <rPr>
        <sz val="9"/>
        <rFont val="Verdana"/>
        <family val="2"/>
      </rPr>
      <t>ДАНИЛИНА Марина</t>
    </r>
  </si>
  <si>
    <r>
      <t xml:space="preserve">YANTAR
</t>
    </r>
    <r>
      <rPr>
        <sz val="9"/>
        <rFont val="Verdana"/>
        <family val="2"/>
      </rPr>
      <t>ЯНТАРЬ</t>
    </r>
  </si>
  <si>
    <r>
      <t xml:space="preserve">KIROVA ELENA
</t>
    </r>
    <r>
      <rPr>
        <sz val="9"/>
        <rFont val="Verdana"/>
        <family val="2"/>
      </rPr>
      <t>КИРОВА Елена</t>
    </r>
  </si>
  <si>
    <r>
      <t xml:space="preserve">NADOBNOST
</t>
    </r>
    <r>
      <rPr>
        <sz val="9"/>
        <rFont val="Verdana"/>
        <family val="2"/>
      </rPr>
      <t>НАДОБНОСТЬ</t>
    </r>
  </si>
  <si>
    <t>M/09
К/09</t>
  </si>
  <si>
    <r>
      <t xml:space="preserve">DRUZHININA Anna
</t>
    </r>
    <r>
      <rPr>
        <sz val="9"/>
        <rFont val="Verdana"/>
        <family val="2"/>
      </rPr>
      <t>ДРУЖИНИНА Анна</t>
    </r>
  </si>
  <si>
    <r>
      <t xml:space="preserve">PARADNYI
</t>
    </r>
    <r>
      <rPr>
        <sz val="9"/>
        <rFont val="Verdana"/>
        <family val="2"/>
      </rPr>
      <t>ПАРАДНЫЙ</t>
    </r>
  </si>
  <si>
    <t>S/07
Ж/07</t>
  </si>
  <si>
    <t>Nechaeva nadezhda, 4*</t>
  </si>
  <si>
    <t xml:space="preserve">INTERNATIONAL COMPETITION </t>
  </si>
  <si>
    <r>
      <t xml:space="preserve">Place 
</t>
    </r>
    <r>
      <rPr>
        <sz val="9"/>
        <rFont val="Verdana"/>
        <family val="2"/>
      </rPr>
      <t>Место</t>
    </r>
  </si>
  <si>
    <r>
      <t xml:space="preserve">Show №
</t>
    </r>
    <r>
      <rPr>
        <sz val="8"/>
        <rFont val="Verdana"/>
        <family val="2"/>
      </rPr>
      <t xml:space="preserve"> Стартовый №</t>
    </r>
  </si>
  <si>
    <r>
      <t xml:space="preserve">Nationality 
</t>
    </r>
    <r>
      <rPr>
        <sz val="9"/>
        <rFont val="Verdana"/>
        <family val="2"/>
      </rPr>
      <t>Национальность</t>
    </r>
  </si>
  <si>
    <r>
      <t xml:space="preserve">FEI (ID) Number
 </t>
    </r>
    <r>
      <rPr>
        <sz val="9"/>
        <rFont val="Verdana"/>
        <family val="2"/>
      </rPr>
      <t>Рег.№ FEI</t>
    </r>
  </si>
  <si>
    <r>
      <t xml:space="preserve">Horse's Name 
</t>
    </r>
    <r>
      <rPr>
        <sz val="9"/>
        <rFont val="Verdana"/>
        <family val="2"/>
      </rPr>
      <t>Лошадь</t>
    </r>
  </si>
  <si>
    <r>
      <t xml:space="preserve">FEI Passport (ID) Number
 </t>
    </r>
    <r>
      <rPr>
        <sz val="9"/>
        <color indexed="8"/>
        <rFont val="Verdana"/>
        <family val="2"/>
      </rPr>
      <t>Рег.№ FEI</t>
    </r>
  </si>
  <si>
    <r>
      <t xml:space="preserve">Owner </t>
    </r>
    <r>
      <rPr>
        <sz val="9"/>
        <color indexed="8"/>
        <rFont val="Verdana"/>
        <family val="2"/>
      </rPr>
      <t>Владелец</t>
    </r>
  </si>
  <si>
    <r>
      <t xml:space="preserve">Sex/Age </t>
    </r>
    <r>
      <rPr>
        <sz val="9"/>
        <color indexed="8"/>
        <rFont val="Verdana"/>
        <family val="2"/>
      </rPr>
      <t>Пол/г.р.</t>
    </r>
  </si>
  <si>
    <r>
      <t xml:space="preserve">Country of birth 
</t>
    </r>
    <r>
      <rPr>
        <sz val="9"/>
        <color indexed="8"/>
        <rFont val="Verdana"/>
        <family val="2"/>
      </rPr>
      <t>Страна рожд.</t>
    </r>
  </si>
  <si>
    <r>
      <t xml:space="preserve">Studbook 
</t>
    </r>
    <r>
      <rPr>
        <sz val="9"/>
        <color indexed="8"/>
        <rFont val="Verdana"/>
        <family val="2"/>
      </rPr>
      <t>Порода</t>
    </r>
  </si>
  <si>
    <r>
      <t xml:space="preserve">Phase
</t>
    </r>
    <r>
      <rPr>
        <sz val="9"/>
        <color indexed="8"/>
        <rFont val="Verdana"/>
        <family val="2"/>
      </rPr>
      <t>Этап</t>
    </r>
  </si>
  <si>
    <r>
      <t xml:space="preserve">Hold In:
</t>
    </r>
  </si>
  <si>
    <t xml:space="preserve"> Phase:</t>
  </si>
  <si>
    <r>
      <t xml:space="preserve">Guideline
</t>
    </r>
    <r>
      <rPr>
        <sz val="9"/>
        <color indexed="8"/>
        <rFont val="Verdana"/>
        <family val="2"/>
      </rPr>
      <t>Вып.норматива</t>
    </r>
  </si>
  <si>
    <t>Время отдыха:</t>
  </si>
  <si>
    <t>4 Phase:</t>
  </si>
  <si>
    <r>
      <t xml:space="preserve">Start
</t>
    </r>
    <r>
      <rPr>
        <sz val="9"/>
        <color indexed="8"/>
        <rFont val="Verdana"/>
        <family val="2"/>
      </rPr>
      <t>Время
старта</t>
    </r>
  </si>
  <si>
    <r>
      <t xml:space="preserve">Arrival
</t>
    </r>
    <r>
      <rPr>
        <sz val="9"/>
        <color indexed="8"/>
        <rFont val="Verdana"/>
        <family val="2"/>
      </rPr>
      <t>Время
финиша</t>
    </r>
  </si>
  <si>
    <r>
      <t xml:space="preserve">Vet In
</t>
    </r>
    <r>
      <rPr>
        <sz val="9"/>
        <color indexed="8"/>
        <rFont val="Verdana"/>
        <family val="2"/>
      </rPr>
      <t>Вход в
вет.зону</t>
    </r>
  </si>
  <si>
    <r>
      <t xml:space="preserve">In Time
</t>
    </r>
    <r>
      <rPr>
        <sz val="9"/>
        <color indexed="8"/>
        <rFont val="Verdana"/>
        <family val="2"/>
      </rPr>
      <t>Время
восстан.</t>
    </r>
  </si>
  <si>
    <r>
      <t xml:space="preserve">Ride Time
</t>
    </r>
    <r>
      <rPr>
        <sz val="9"/>
        <color indexed="8"/>
        <rFont val="Verdana"/>
        <family val="2"/>
      </rPr>
      <t>Время 
на этапе</t>
    </r>
  </si>
  <si>
    <r>
      <t xml:space="preserve">Phase Speed
</t>
    </r>
    <r>
      <rPr>
        <sz val="9"/>
        <color indexed="8"/>
        <rFont val="Verdana"/>
        <family val="2"/>
      </rPr>
      <t>Скорость
на этапе</t>
    </r>
  </si>
  <si>
    <r>
      <t xml:space="preserve">Average Speed
</t>
    </r>
    <r>
      <rPr>
        <sz val="9"/>
        <color indexed="8"/>
        <rFont val="Verdana"/>
        <family val="2"/>
      </rPr>
      <t>Средняя 
скорость</t>
    </r>
  </si>
  <si>
    <r>
      <t xml:space="preserve">MARYATSALO Meri
</t>
    </r>
    <r>
      <rPr>
        <sz val="9"/>
        <rFont val="Verdana"/>
        <family val="2"/>
      </rPr>
      <t>МАРЬЯТСАЛО Мери</t>
    </r>
  </si>
  <si>
    <r>
      <t xml:space="preserve">BUBENCHIK
</t>
    </r>
    <r>
      <rPr>
        <sz val="9"/>
        <rFont val="Verdana"/>
        <family val="2"/>
      </rPr>
      <t>БУБЕНЧИК</t>
    </r>
  </si>
  <si>
    <t>RET</t>
  </si>
  <si>
    <t>км</t>
  </si>
  <si>
    <t>5 Phase:</t>
  </si>
  <si>
    <t>6 Phase:</t>
  </si>
  <si>
    <r>
      <t xml:space="preserve">VOROZHTSOV  Ivan
</t>
    </r>
    <r>
      <rPr>
        <sz val="9"/>
        <rFont val="Verdana"/>
        <family val="2"/>
      </rPr>
      <t xml:space="preserve">ВОРОЖЦОВ Иван </t>
    </r>
  </si>
  <si>
    <r>
      <t xml:space="preserve">KODA
</t>
    </r>
    <r>
      <rPr>
        <sz val="9"/>
        <rFont val="Verdana"/>
        <family val="2"/>
      </rPr>
      <t>КОДА</t>
    </r>
  </si>
  <si>
    <r>
      <t xml:space="preserve">MOISEEV Denis
</t>
    </r>
    <r>
      <rPr>
        <sz val="9"/>
        <rFont val="Verdana"/>
        <family val="2"/>
      </rPr>
      <t xml:space="preserve">МОИСЕЕВ Денис </t>
    </r>
  </si>
  <si>
    <r>
      <t xml:space="preserve">ZERO
</t>
    </r>
    <r>
      <rPr>
        <sz val="9"/>
        <rFont val="Verdana"/>
        <family val="2"/>
      </rPr>
      <t>ЗЕРО</t>
    </r>
  </si>
  <si>
    <t>S/04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</si>
</sst>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:ss"/>
    <numFmt numFmtId="165" formatCode="[h]:mm:ss;@"/>
  </numFmts>
  <fonts count="68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9"/>
      <name val="Arial"/>
      <family val="2"/>
    </font>
    <font>
      <b/>
      <sz val="14"/>
      <name val="Verdana"/>
      <family val="2"/>
    </font>
    <font>
      <b/>
      <i/>
      <sz val="20"/>
      <name val="ChinaCyr"/>
      <family val="5"/>
    </font>
    <font>
      <b/>
      <i/>
      <sz val="24"/>
      <name val="Monotype Corsiva"/>
      <family val="4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i/>
      <sz val="9"/>
      <name val="Arial Cyr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0"/>
      <color indexed="10"/>
      <name val="Arial"/>
      <family val="2"/>
    </font>
    <font>
      <sz val="10"/>
      <color indexed="8"/>
      <name val="Verdana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4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9"/>
      <color indexed="8"/>
      <name val="Arial Cyr"/>
      <family val="2"/>
    </font>
    <font>
      <b/>
      <sz val="10"/>
      <color indexed="8"/>
      <name val="Verdana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3" fillId="0" borderId="0" xfId="53" applyFont="1" applyAlignment="1">
      <alignment vertical="top"/>
      <protection/>
    </xf>
    <xf numFmtId="0" fontId="0" fillId="0" borderId="0" xfId="53">
      <alignment/>
      <protection/>
    </xf>
    <xf numFmtId="0" fontId="4" fillId="33" borderId="0" xfId="53" applyFont="1" applyFill="1" applyAlignment="1">
      <alignment horizontal="center" vertical="top"/>
      <protection/>
    </xf>
    <xf numFmtId="0" fontId="5" fillId="0" borderId="0" xfId="53" applyFont="1">
      <alignment/>
      <protection/>
    </xf>
    <xf numFmtId="0" fontId="3" fillId="0" borderId="0" xfId="53" applyFont="1" applyAlignment="1">
      <alignment vertical="top" wrapText="1"/>
      <protection/>
    </xf>
    <xf numFmtId="0" fontId="7" fillId="0" borderId="0" xfId="53" applyFont="1" applyAlignment="1">
      <alignment vertical="top" wrapText="1"/>
      <protection/>
    </xf>
    <xf numFmtId="0" fontId="4" fillId="0" borderId="0" xfId="53" applyFont="1" applyAlignment="1">
      <alignment horizontal="right" vertical="top" wrapText="1"/>
      <protection/>
    </xf>
    <xf numFmtId="0" fontId="1" fillId="0" borderId="0" xfId="62" applyFont="1" applyAlignment="1" applyProtection="1">
      <alignment horizontal="center" vertical="center"/>
      <protection locked="0"/>
    </xf>
    <xf numFmtId="0" fontId="1" fillId="0" borderId="0" xfId="62" applyAlignment="1" applyProtection="1">
      <alignment vertical="center"/>
      <protection locked="0"/>
    </xf>
    <xf numFmtId="0" fontId="8" fillId="0" borderId="0" xfId="62" applyFont="1" applyAlignment="1" applyProtection="1">
      <alignment horizontal="center" vertical="center"/>
      <protection locked="0"/>
    </xf>
    <xf numFmtId="0" fontId="1" fillId="0" borderId="0" xfId="62" applyAlignment="1" applyProtection="1">
      <alignment horizontal="center" vertical="center" wrapText="1"/>
      <protection locked="0"/>
    </xf>
    <xf numFmtId="0" fontId="1" fillId="0" borderId="0" xfId="62" applyAlignment="1" applyProtection="1">
      <alignment horizontal="center" vertical="center"/>
      <protection locked="0"/>
    </xf>
    <xf numFmtId="0" fontId="9" fillId="0" borderId="0" xfId="62" applyFont="1" applyAlignment="1" applyProtection="1">
      <alignment vertical="center" wrapText="1"/>
      <protection locked="0"/>
    </xf>
    <xf numFmtId="0" fontId="10" fillId="0" borderId="0" xfId="62" applyFont="1" applyAlignment="1" applyProtection="1">
      <alignment horizontal="center" vertical="center" wrapText="1"/>
      <protection locked="0"/>
    </xf>
    <xf numFmtId="0" fontId="11" fillId="0" borderId="0" xfId="62" applyFont="1" applyAlignment="1" applyProtection="1">
      <alignment horizontal="center" vertical="center"/>
      <protection locked="0"/>
    </xf>
    <xf numFmtId="0" fontId="13" fillId="0" borderId="0" xfId="62" applyFont="1" applyAlignment="1" applyProtection="1">
      <alignment vertical="center"/>
      <protection locked="0"/>
    </xf>
    <xf numFmtId="0" fontId="15" fillId="0" borderId="0" xfId="62" applyFont="1" applyAlignment="1" applyProtection="1">
      <alignment vertical="center"/>
      <protection locked="0"/>
    </xf>
    <xf numFmtId="0" fontId="15" fillId="0" borderId="0" xfId="62" applyFont="1" applyProtection="1">
      <alignment/>
      <protection locked="0"/>
    </xf>
    <xf numFmtId="0" fontId="15" fillId="0" borderId="0" xfId="62" applyFont="1" applyAlignment="1" applyProtection="1">
      <alignment wrapText="1"/>
      <protection locked="0"/>
    </xf>
    <xf numFmtId="0" fontId="15" fillId="0" borderId="0" xfId="62" applyFont="1" applyAlignment="1" applyProtection="1">
      <alignment shrinkToFit="1"/>
      <protection locked="0"/>
    </xf>
    <xf numFmtId="0" fontId="16" fillId="0" borderId="0" xfId="62" applyFont="1" applyProtection="1">
      <alignment/>
      <protection locked="0"/>
    </xf>
    <xf numFmtId="14" fontId="15" fillId="0" borderId="0" xfId="62" applyNumberFormat="1" applyFont="1" applyAlignment="1" applyProtection="1">
      <alignment horizontal="right"/>
      <protection locked="0"/>
    </xf>
    <xf numFmtId="0" fontId="17" fillId="34" borderId="10" xfId="62" applyFont="1" applyFill="1" applyBorder="1" applyAlignment="1" applyProtection="1">
      <alignment horizontal="center" vertical="center" textRotation="90" wrapText="1"/>
      <protection locked="0"/>
    </xf>
    <xf numFmtId="0" fontId="17" fillId="34" borderId="10" xfId="62" applyFont="1" applyFill="1" applyBorder="1" applyAlignment="1" applyProtection="1">
      <alignment horizontal="center" vertical="center" wrapText="1"/>
      <protection locked="0"/>
    </xf>
    <xf numFmtId="0" fontId="12" fillId="0" borderId="10" xfId="62" applyFont="1" applyFill="1" applyBorder="1" applyAlignment="1" applyProtection="1">
      <alignment horizontal="center" vertical="center"/>
      <protection locked="0"/>
    </xf>
    <xf numFmtId="0" fontId="18" fillId="35" borderId="10" xfId="62" applyFont="1" applyFill="1" applyBorder="1" applyAlignment="1" applyProtection="1">
      <alignment horizontal="center" vertical="center"/>
      <protection locked="0"/>
    </xf>
    <xf numFmtId="0" fontId="17" fillId="35" borderId="10" xfId="59" applyFont="1" applyFill="1" applyBorder="1" applyAlignment="1" applyProtection="1">
      <alignment vertical="center" wrapText="1"/>
      <protection locked="0"/>
    </xf>
    <xf numFmtId="0" fontId="12" fillId="0" borderId="10" xfId="52" applyFont="1" applyFill="1" applyBorder="1" applyAlignment="1" applyProtection="1">
      <alignment horizontal="center" vertical="center" wrapText="1"/>
      <protection locked="0"/>
    </xf>
    <xf numFmtId="0" fontId="12" fillId="35" borderId="10" xfId="59" applyFont="1" applyFill="1" applyBorder="1" applyAlignment="1" applyProtection="1">
      <alignment horizontal="center" vertical="center" wrapText="1"/>
      <protection locked="0"/>
    </xf>
    <xf numFmtId="0" fontId="17" fillId="0" borderId="10" xfId="52" applyFont="1" applyFill="1" applyBorder="1" applyAlignment="1" applyProtection="1">
      <alignment horizontal="left" vertical="center" wrapText="1"/>
      <protection locked="0"/>
    </xf>
    <xf numFmtId="0" fontId="12" fillId="0" borderId="10" xfId="52" applyFont="1" applyBorder="1" applyAlignment="1">
      <alignment horizontal="center" vertical="center"/>
      <protection/>
    </xf>
    <xf numFmtId="0" fontId="12" fillId="0" borderId="10" xfId="52" applyFont="1" applyBorder="1" applyAlignment="1" applyProtection="1">
      <alignment horizontal="center" vertical="center" wrapText="1"/>
      <protection locked="0"/>
    </xf>
    <xf numFmtId="0" fontId="12" fillId="0" borderId="10" xfId="62" applyFont="1" applyBorder="1" applyAlignment="1" applyProtection="1">
      <alignment horizontal="center" vertical="center" wrapText="1"/>
      <protection locked="0"/>
    </xf>
    <xf numFmtId="0" fontId="8" fillId="0" borderId="0" xfId="62" applyFont="1" applyProtection="1">
      <alignment/>
      <protection locked="0"/>
    </xf>
    <xf numFmtId="0" fontId="19" fillId="0" borderId="10" xfId="0" applyFont="1" applyBorder="1" applyAlignment="1">
      <alignment vertical="center" wrapText="1"/>
    </xf>
    <xf numFmtId="0" fontId="12" fillId="35" borderId="10" xfId="52" applyFont="1" applyFill="1" applyBorder="1" applyAlignment="1">
      <alignment horizontal="center" vertical="center"/>
      <protection/>
    </xf>
    <xf numFmtId="0" fontId="17" fillId="0" borderId="10" xfId="52" applyFont="1" applyBorder="1" applyAlignment="1" applyProtection="1">
      <alignment vertical="center" wrapText="1"/>
      <protection locked="0"/>
    </xf>
    <xf numFmtId="0" fontId="21" fillId="0" borderId="0" xfId="62" applyFont="1" applyAlignment="1" applyProtection="1">
      <alignment vertical="center"/>
      <protection locked="0"/>
    </xf>
    <xf numFmtId="0" fontId="17" fillId="0" borderId="10" xfId="52" applyFont="1" applyFill="1" applyBorder="1" applyAlignment="1" applyProtection="1">
      <alignment vertical="center" wrapText="1"/>
      <protection locked="0"/>
    </xf>
    <xf numFmtId="0" fontId="12" fillId="0" borderId="10" xfId="58" applyFont="1" applyBorder="1" applyAlignment="1" applyProtection="1">
      <alignment horizontal="center" vertical="center" wrapText="1"/>
      <protection locked="0"/>
    </xf>
    <xf numFmtId="0" fontId="12" fillId="35" borderId="10" xfId="52" applyFont="1" applyFill="1" applyBorder="1" applyAlignment="1" applyProtection="1">
      <alignment horizontal="center" vertical="center" wrapText="1"/>
      <protection locked="0"/>
    </xf>
    <xf numFmtId="0" fontId="18" fillId="0" borderId="10" xfId="62" applyFont="1" applyFill="1" applyBorder="1" applyAlignment="1" applyProtection="1">
      <alignment horizontal="center" vertical="center"/>
      <protection locked="0"/>
    </xf>
    <xf numFmtId="0" fontId="1" fillId="0" borderId="0" xfId="62" applyProtection="1">
      <alignment/>
      <protection locked="0"/>
    </xf>
    <xf numFmtId="0" fontId="21" fillId="0" borderId="0" xfId="62" applyFont="1" applyProtection="1">
      <alignment/>
      <protection locked="0"/>
    </xf>
    <xf numFmtId="0" fontId="17" fillId="35" borderId="10" xfId="52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vertical="center" wrapText="1"/>
    </xf>
    <xf numFmtId="0" fontId="17" fillId="35" borderId="10" xfId="52" applyFont="1" applyFill="1" applyBorder="1" applyAlignment="1" applyProtection="1">
      <alignment vertical="center" wrapText="1"/>
      <protection locked="0"/>
    </xf>
    <xf numFmtId="0" fontId="17" fillId="35" borderId="10" xfId="57" applyFont="1" applyFill="1" applyBorder="1" applyAlignment="1" applyProtection="1">
      <alignment horizontal="left" vertical="center" wrapText="1"/>
      <protection locked="0"/>
    </xf>
    <xf numFmtId="0" fontId="12" fillId="0" borderId="0" xfId="58" applyFont="1" applyAlignment="1" applyProtection="1">
      <alignment horizontal="center" vertical="center"/>
      <protection locked="0"/>
    </xf>
    <xf numFmtId="0" fontId="12" fillId="0" borderId="0" xfId="58" applyFont="1" applyAlignment="1" applyProtection="1">
      <alignment vertical="center"/>
      <protection locked="0"/>
    </xf>
    <xf numFmtId="0" fontId="1" fillId="0" borderId="0" xfId="58" applyFont="1" applyAlignment="1" applyProtection="1">
      <alignment vertical="center"/>
      <protection locked="0"/>
    </xf>
    <xf numFmtId="2" fontId="1" fillId="0" borderId="0" xfId="58" applyNumberFormat="1" applyFont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12" fillId="0" borderId="0" xfId="55" applyFont="1" applyAlignment="1" applyProtection="1">
      <alignment vertical="center"/>
      <protection locked="0"/>
    </xf>
    <xf numFmtId="0" fontId="12" fillId="0" borderId="0" xfId="58" applyFont="1" applyAlignment="1" applyProtection="1">
      <alignment horizontal="center" vertical="center" wrapText="1"/>
      <protection locked="0"/>
    </xf>
    <xf numFmtId="0" fontId="22" fillId="0" borderId="10" xfId="52" applyFont="1" applyFill="1" applyBorder="1">
      <alignment/>
      <protection/>
    </xf>
    <xf numFmtId="0" fontId="12" fillId="0" borderId="10" xfId="62" applyFont="1" applyBorder="1" applyAlignment="1" applyProtection="1">
      <alignment horizontal="center" vertical="center"/>
      <protection locked="0"/>
    </xf>
    <xf numFmtId="0" fontId="12" fillId="35" borderId="10" xfId="62" applyFont="1" applyFill="1" applyBorder="1" applyAlignment="1" applyProtection="1">
      <alignment horizontal="center" vertical="center"/>
      <protection locked="0"/>
    </xf>
    <xf numFmtId="0" fontId="23" fillId="0" borderId="0" xfId="62" applyFont="1" applyProtection="1">
      <alignment/>
      <protection locked="0"/>
    </xf>
    <xf numFmtId="0" fontId="1" fillId="0" borderId="0" xfId="55" applyFont="1" applyAlignment="1" applyProtection="1">
      <alignment vertical="center"/>
      <protection locked="0"/>
    </xf>
    <xf numFmtId="0" fontId="1" fillId="36" borderId="0" xfId="55" applyFont="1" applyFill="1" applyAlignment="1" applyProtection="1">
      <alignment horizontal="center" vertical="center"/>
      <protection locked="0"/>
    </xf>
    <xf numFmtId="0" fontId="1" fillId="0" borderId="0" xfId="55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vertical="center" wrapText="1"/>
      <protection locked="0"/>
    </xf>
    <xf numFmtId="0" fontId="1" fillId="0" borderId="0" xfId="61" applyAlignment="1" applyProtection="1">
      <alignment vertical="center"/>
      <protection locked="0"/>
    </xf>
    <xf numFmtId="0" fontId="9" fillId="0" borderId="0" xfId="55" applyFont="1" applyAlignment="1" applyProtection="1">
      <alignment vertical="center"/>
      <protection locked="0"/>
    </xf>
    <xf numFmtId="0" fontId="12" fillId="0" borderId="0" xfId="61" applyFont="1" applyAlignment="1" applyProtection="1">
      <alignment vertical="center" wrapText="1"/>
      <protection locked="0"/>
    </xf>
    <xf numFmtId="0" fontId="1" fillId="0" borderId="0" xfId="61" applyFont="1" applyAlignment="1" applyProtection="1">
      <alignment vertical="center"/>
      <protection locked="0"/>
    </xf>
    <xf numFmtId="0" fontId="14" fillId="0" borderId="0" xfId="61" applyFont="1" applyAlignment="1" applyProtection="1">
      <alignment vertical="center"/>
      <protection locked="0"/>
    </xf>
    <xf numFmtId="0" fontId="24" fillId="0" borderId="0" xfId="61" applyFont="1" applyAlignment="1" applyProtection="1">
      <alignment vertical="center"/>
      <protection locked="0"/>
    </xf>
    <xf numFmtId="0" fontId="25" fillId="0" borderId="0" xfId="61" applyFont="1" applyAlignment="1" applyProtection="1">
      <alignment vertical="center"/>
      <protection locked="0"/>
    </xf>
    <xf numFmtId="0" fontId="13" fillId="0" borderId="0" xfId="61" applyFont="1" applyAlignment="1" applyProtection="1">
      <alignment vertical="center"/>
      <protection locked="0"/>
    </xf>
    <xf numFmtId="0" fontId="15" fillId="0" borderId="0" xfId="61" applyFont="1" applyProtection="1">
      <alignment/>
      <protection locked="0"/>
    </xf>
    <xf numFmtId="0" fontId="15" fillId="0" borderId="0" xfId="61" applyFont="1" applyAlignment="1" applyProtection="1">
      <alignment wrapText="1"/>
      <protection locked="0"/>
    </xf>
    <xf numFmtId="0" fontId="15" fillId="0" borderId="0" xfId="61" applyFont="1" applyAlignment="1" applyProtection="1">
      <alignment shrinkToFit="1"/>
      <protection locked="0"/>
    </xf>
    <xf numFmtId="0" fontId="16" fillId="0" borderId="0" xfId="61" applyFont="1" applyProtection="1">
      <alignment/>
      <protection locked="0"/>
    </xf>
    <xf numFmtId="0" fontId="26" fillId="34" borderId="11" xfId="52" applyFont="1" applyFill="1" applyBorder="1" applyAlignment="1" applyProtection="1">
      <alignment horizontal="right" vertical="center"/>
      <protection locked="0"/>
    </xf>
    <xf numFmtId="0" fontId="17" fillId="34" borderId="12" xfId="52" applyFont="1" applyFill="1" applyBorder="1" applyAlignment="1" applyProtection="1">
      <alignment horizontal="center" vertical="center"/>
      <protection locked="0"/>
    </xf>
    <xf numFmtId="0" fontId="26" fillId="34" borderId="12" xfId="52" applyFont="1" applyFill="1" applyBorder="1" applyAlignment="1" applyProtection="1">
      <alignment vertical="center"/>
      <protection locked="0"/>
    </xf>
    <xf numFmtId="0" fontId="26" fillId="34" borderId="12" xfId="52" applyFont="1" applyFill="1" applyBorder="1" applyAlignment="1" applyProtection="1">
      <alignment horizontal="center" vertical="center"/>
      <protection locked="0"/>
    </xf>
    <xf numFmtId="164" fontId="17" fillId="34" borderId="13" xfId="52" applyNumberFormat="1" applyFont="1" applyFill="1" applyBorder="1" applyAlignment="1" applyProtection="1">
      <alignment horizontal="center" vertical="center"/>
      <protection locked="0"/>
    </xf>
    <xf numFmtId="0" fontId="13" fillId="0" borderId="0" xfId="55" applyFont="1" applyAlignment="1" applyProtection="1">
      <alignment vertical="center"/>
      <protection locked="0"/>
    </xf>
    <xf numFmtId="0" fontId="26" fillId="34" borderId="14" xfId="52" applyFont="1" applyFill="1" applyBorder="1" applyAlignment="1" applyProtection="1">
      <alignment horizontal="right" vertical="center"/>
      <protection locked="0"/>
    </xf>
    <xf numFmtId="0" fontId="17" fillId="34" borderId="0" xfId="52" applyFont="1" applyFill="1" applyBorder="1" applyAlignment="1" applyProtection="1">
      <alignment horizontal="center" vertical="center"/>
      <protection locked="0"/>
    </xf>
    <xf numFmtId="0" fontId="26" fillId="34" borderId="0" xfId="52" applyFont="1" applyFill="1" applyBorder="1" applyAlignment="1" applyProtection="1">
      <alignment vertical="center"/>
      <protection locked="0"/>
    </xf>
    <xf numFmtId="0" fontId="26" fillId="34" borderId="0" xfId="52" applyFont="1" applyFill="1" applyBorder="1" applyAlignment="1" applyProtection="1">
      <alignment horizontal="right" vertical="center"/>
      <protection locked="0"/>
    </xf>
    <xf numFmtId="0" fontId="26" fillId="34" borderId="0" xfId="52" applyFont="1" applyFill="1" applyBorder="1" applyAlignment="1" applyProtection="1">
      <alignment horizontal="center" vertical="center"/>
      <protection locked="0"/>
    </xf>
    <xf numFmtId="164" fontId="17" fillId="34" borderId="15" xfId="52" applyNumberFormat="1" applyFont="1" applyFill="1" applyBorder="1" applyAlignment="1" applyProtection="1">
      <alignment horizontal="center" vertical="center"/>
      <protection locked="0"/>
    </xf>
    <xf numFmtId="0" fontId="26" fillId="34" borderId="16" xfId="52" applyFont="1" applyFill="1" applyBorder="1" applyAlignment="1" applyProtection="1">
      <alignment horizontal="right" vertical="center"/>
      <protection locked="0"/>
    </xf>
    <xf numFmtId="0" fontId="17" fillId="34" borderId="17" xfId="52" applyFont="1" applyFill="1" applyBorder="1" applyAlignment="1" applyProtection="1">
      <alignment horizontal="center" vertical="center"/>
      <protection locked="0"/>
    </xf>
    <xf numFmtId="0" fontId="26" fillId="34" borderId="17" xfId="52" applyFont="1" applyFill="1" applyBorder="1" applyAlignment="1" applyProtection="1">
      <alignment vertical="center"/>
      <protection locked="0"/>
    </xf>
    <xf numFmtId="0" fontId="26" fillId="34" borderId="17" xfId="52" applyFont="1" applyFill="1" applyBorder="1" applyAlignment="1" applyProtection="1">
      <alignment horizontal="right" vertical="center"/>
      <protection locked="0"/>
    </xf>
    <xf numFmtId="0" fontId="26" fillId="34" borderId="17" xfId="52" applyFont="1" applyFill="1" applyBorder="1" applyAlignment="1" applyProtection="1">
      <alignment horizontal="center" vertical="center"/>
      <protection locked="0"/>
    </xf>
    <xf numFmtId="164" fontId="17" fillId="34" borderId="18" xfId="52" applyNumberFormat="1" applyFont="1" applyFill="1" applyBorder="1" applyAlignment="1" applyProtection="1">
      <alignment horizontal="center" vertical="center"/>
      <protection locked="0"/>
    </xf>
    <xf numFmtId="0" fontId="15" fillId="34" borderId="19" xfId="52" applyFont="1" applyFill="1" applyBorder="1" applyAlignment="1" applyProtection="1">
      <alignment horizontal="center" vertical="center" wrapText="1"/>
      <protection locked="0"/>
    </xf>
    <xf numFmtId="165" fontId="15" fillId="34" borderId="19" xfId="53" applyNumberFormat="1" applyFont="1" applyFill="1" applyBorder="1" applyAlignment="1" applyProtection="1">
      <alignment horizontal="center" vertical="center" wrapText="1"/>
      <protection locked="0"/>
    </xf>
    <xf numFmtId="165" fontId="15" fillId="34" borderId="19" xfId="52" applyNumberFormat="1" applyFont="1" applyFill="1" applyBorder="1" applyAlignment="1" applyProtection="1">
      <alignment horizontal="center" vertical="center" wrapText="1"/>
      <protection locked="0"/>
    </xf>
    <xf numFmtId="2" fontId="15" fillId="34" borderId="19" xfId="52" applyNumberFormat="1" applyFont="1" applyFill="1" applyBorder="1" applyAlignment="1" applyProtection="1">
      <alignment horizontal="center" vertical="center" wrapText="1"/>
      <protection locked="0"/>
    </xf>
    <xf numFmtId="165" fontId="19" fillId="34" borderId="20" xfId="53" applyNumberFormat="1" applyFont="1" applyFill="1" applyBorder="1" applyAlignment="1" applyProtection="1">
      <alignment horizontal="center" vertical="center" wrapText="1"/>
      <protection locked="0"/>
    </xf>
    <xf numFmtId="0" fontId="12" fillId="0" borderId="21" xfId="55" applyFont="1" applyBorder="1" applyAlignment="1" applyProtection="1">
      <alignment horizontal="center" vertical="center" wrapText="1"/>
      <protection locked="0"/>
    </xf>
    <xf numFmtId="164" fontId="26" fillId="37" borderId="21" xfId="52" applyNumberFormat="1" applyFont="1" applyFill="1" applyBorder="1" applyAlignment="1" applyProtection="1">
      <alignment horizontal="center" vertical="center"/>
      <protection locked="0"/>
    </xf>
    <xf numFmtId="165" fontId="26" fillId="0" borderId="21" xfId="53" applyNumberFormat="1" applyFont="1" applyFill="1" applyBorder="1" applyAlignment="1" applyProtection="1">
      <alignment horizontal="center" vertical="center" wrapText="1"/>
      <protection locked="0"/>
    </xf>
    <xf numFmtId="164" fontId="26" fillId="0" borderId="21" xfId="52" applyNumberFormat="1" applyFont="1" applyFill="1" applyBorder="1" applyAlignment="1" applyProtection="1">
      <alignment horizontal="center" vertical="center"/>
      <protection locked="0"/>
    </xf>
    <xf numFmtId="165" fontId="26" fillId="0" borderId="21" xfId="52" applyNumberFormat="1" applyFont="1" applyFill="1" applyBorder="1" applyAlignment="1" applyProtection="1">
      <alignment horizontal="center" vertical="center"/>
      <protection locked="0"/>
    </xf>
    <xf numFmtId="2" fontId="26" fillId="0" borderId="21" xfId="52" applyNumberFormat="1" applyFont="1" applyFill="1" applyBorder="1" applyAlignment="1" applyProtection="1">
      <alignment horizontal="center" vertical="center"/>
      <protection locked="0"/>
    </xf>
    <xf numFmtId="0" fontId="8" fillId="0" borderId="0" xfId="55" applyFont="1" applyAlignment="1" applyProtection="1">
      <alignment vertical="center"/>
      <protection locked="0"/>
    </xf>
    <xf numFmtId="0" fontId="12" fillId="0" borderId="10" xfId="55" applyFont="1" applyBorder="1" applyAlignment="1" applyProtection="1">
      <alignment horizontal="center" vertical="center" wrapText="1"/>
      <protection locked="0"/>
    </xf>
    <xf numFmtId="164" fontId="26" fillId="0" borderId="10" xfId="52" applyNumberFormat="1" applyFont="1" applyFill="1" applyBorder="1" applyAlignment="1" applyProtection="1">
      <alignment horizontal="center" vertical="center"/>
      <protection locked="0"/>
    </xf>
    <xf numFmtId="165" fontId="26" fillId="0" borderId="10" xfId="53" applyNumberFormat="1" applyFont="1" applyFill="1" applyBorder="1" applyAlignment="1" applyProtection="1">
      <alignment horizontal="center" vertical="center" wrapText="1"/>
      <protection locked="0"/>
    </xf>
    <xf numFmtId="165" fontId="26" fillId="0" borderId="10" xfId="52" applyNumberFormat="1" applyFont="1" applyFill="1" applyBorder="1" applyAlignment="1" applyProtection="1">
      <alignment horizontal="center" vertical="center"/>
      <protection locked="0"/>
    </xf>
    <xf numFmtId="2" fontId="26" fillId="0" borderId="10" xfId="52" applyNumberFormat="1" applyFont="1" applyFill="1" applyBorder="1" applyAlignment="1" applyProtection="1">
      <alignment horizontal="center" vertical="center"/>
      <protection locked="0"/>
    </xf>
    <xf numFmtId="0" fontId="12" fillId="0" borderId="22" xfId="55" applyFont="1" applyBorder="1" applyAlignment="1" applyProtection="1">
      <alignment horizontal="center" vertical="center" wrapText="1"/>
      <protection locked="0"/>
    </xf>
    <xf numFmtId="164" fontId="26" fillId="0" borderId="22" xfId="52" applyNumberFormat="1" applyFont="1" applyFill="1" applyBorder="1" applyAlignment="1" applyProtection="1">
      <alignment horizontal="center" vertical="center"/>
      <protection locked="0"/>
    </xf>
    <xf numFmtId="165" fontId="15" fillId="0" borderId="22" xfId="53" applyNumberFormat="1" applyFont="1" applyFill="1" applyBorder="1" applyAlignment="1" applyProtection="1">
      <alignment horizontal="center" vertical="center" wrapText="1"/>
      <protection locked="0"/>
    </xf>
    <xf numFmtId="165" fontId="26" fillId="0" borderId="22" xfId="52" applyNumberFormat="1" applyFont="1" applyFill="1" applyBorder="1" applyAlignment="1" applyProtection="1">
      <alignment horizontal="center" vertical="center"/>
      <protection locked="0"/>
    </xf>
    <xf numFmtId="2" fontId="26" fillId="0" borderId="22" xfId="52" applyNumberFormat="1" applyFont="1" applyFill="1" applyBorder="1" applyAlignment="1" applyProtection="1">
      <alignment horizontal="center" vertical="center"/>
      <protection locked="0"/>
    </xf>
    <xf numFmtId="0" fontId="12" fillId="0" borderId="0" xfId="56" applyFont="1" applyBorder="1" applyAlignment="1" applyProtection="1">
      <alignment horizontal="center" vertical="center" wrapText="1"/>
      <protection locked="0"/>
    </xf>
    <xf numFmtId="0" fontId="12" fillId="0" borderId="0" xfId="61" applyFont="1" applyFill="1" applyBorder="1" applyAlignment="1" applyProtection="1">
      <alignment horizontal="center" vertical="center"/>
      <protection locked="0"/>
    </xf>
    <xf numFmtId="0" fontId="27" fillId="0" borderId="0" xfId="63" applyFont="1" applyBorder="1" applyAlignment="1" applyProtection="1">
      <alignment horizontal="left" vertical="center" wrapText="1"/>
      <protection locked="0"/>
    </xf>
    <xf numFmtId="0" fontId="28" fillId="0" borderId="0" xfId="63" applyFont="1" applyBorder="1" applyAlignment="1" applyProtection="1">
      <alignment horizontal="center" vertical="center" wrapText="1"/>
      <protection locked="0"/>
    </xf>
    <xf numFmtId="0" fontId="28" fillId="0" borderId="0" xfId="63" applyFont="1" applyBorder="1" applyAlignment="1" applyProtection="1">
      <alignment horizontal="center" vertical="center"/>
      <protection locked="0"/>
    </xf>
    <xf numFmtId="49" fontId="28" fillId="0" borderId="0" xfId="63" applyNumberFormat="1" applyFont="1" applyBorder="1" applyAlignment="1" applyProtection="1">
      <alignment horizontal="center" vertical="center"/>
      <protection locked="0"/>
    </xf>
    <xf numFmtId="0" fontId="28" fillId="0" borderId="0" xfId="55" applyFont="1" applyBorder="1" applyAlignment="1" applyProtection="1">
      <alignment horizontal="center" vertical="center" wrapText="1"/>
      <protection locked="0"/>
    </xf>
    <xf numFmtId="0" fontId="12" fillId="0" borderId="0" xfId="55" applyFont="1" applyBorder="1" applyAlignment="1" applyProtection="1">
      <alignment horizontal="center" vertical="center" wrapText="1"/>
      <protection locked="0"/>
    </xf>
    <xf numFmtId="164" fontId="26" fillId="0" borderId="0" xfId="52" applyNumberFormat="1" applyFont="1" applyBorder="1" applyAlignment="1" applyProtection="1">
      <alignment horizontal="center" vertical="center"/>
      <protection locked="0"/>
    </xf>
    <xf numFmtId="165" fontId="26" fillId="0" borderId="0" xfId="53" applyNumberFormat="1" applyFont="1" applyFill="1" applyBorder="1" applyAlignment="1" applyProtection="1">
      <alignment horizontal="center" vertical="center" wrapText="1"/>
      <protection locked="0"/>
    </xf>
    <xf numFmtId="165" fontId="26" fillId="0" borderId="0" xfId="52" applyNumberFormat="1" applyFont="1" applyBorder="1" applyAlignment="1" applyProtection="1">
      <alignment horizontal="center" vertical="center"/>
      <protection locked="0"/>
    </xf>
    <xf numFmtId="2" fontId="26" fillId="0" borderId="0" xfId="52" applyNumberFormat="1" applyFont="1" applyBorder="1" applyAlignment="1" applyProtection="1">
      <alignment horizontal="center" vertical="center"/>
      <protection locked="0"/>
    </xf>
    <xf numFmtId="165" fontId="19" fillId="0" borderId="0" xfId="53" applyNumberFormat="1" applyFont="1" applyBorder="1" applyAlignment="1" applyProtection="1">
      <alignment horizontal="center" vertical="center"/>
      <protection locked="0"/>
    </xf>
    <xf numFmtId="0" fontId="15" fillId="0" borderId="0" xfId="55" applyFont="1" applyBorder="1" applyAlignment="1" applyProtection="1">
      <alignment horizontal="center" vertical="center" wrapText="1"/>
      <protection locked="0"/>
    </xf>
    <xf numFmtId="0" fontId="0" fillId="0" borderId="0" xfId="53" applyFont="1">
      <alignment/>
      <protection/>
    </xf>
    <xf numFmtId="0" fontId="29" fillId="0" borderId="0" xfId="54" applyFont="1" applyAlignment="1" applyProtection="1">
      <alignment vertical="center"/>
      <protection locked="0"/>
    </xf>
    <xf numFmtId="0" fontId="1" fillId="0" borderId="0" xfId="54" applyFont="1" applyAlignment="1" applyProtection="1">
      <alignment vertical="center"/>
      <protection locked="0"/>
    </xf>
    <xf numFmtId="0" fontId="29" fillId="0" borderId="0" xfId="60" applyFont="1" applyAlignment="1" applyProtection="1">
      <alignment vertical="center"/>
      <protection locked="0"/>
    </xf>
    <xf numFmtId="0" fontId="1" fillId="0" borderId="0" xfId="60" applyFont="1" applyAlignment="1" applyProtection="1">
      <alignment vertical="center"/>
      <protection locked="0"/>
    </xf>
    <xf numFmtId="0" fontId="30" fillId="0" borderId="0" xfId="60" applyFont="1" applyAlignment="1" applyProtection="1">
      <alignment vertical="center"/>
      <protection locked="0"/>
    </xf>
    <xf numFmtId="0" fontId="24" fillId="0" borderId="0" xfId="60" applyFont="1" applyAlignment="1" applyProtection="1">
      <alignment vertical="center"/>
      <protection locked="0"/>
    </xf>
    <xf numFmtId="0" fontId="31" fillId="0" borderId="0" xfId="60" applyFont="1" applyAlignment="1" applyProtection="1">
      <alignment vertical="center"/>
      <protection locked="0"/>
    </xf>
    <xf numFmtId="0" fontId="13" fillId="0" borderId="0" xfId="60" applyFont="1" applyAlignment="1" applyProtection="1">
      <alignment vertical="center"/>
      <protection locked="0"/>
    </xf>
    <xf numFmtId="0" fontId="32" fillId="0" borderId="0" xfId="60" applyFont="1" applyProtection="1">
      <alignment/>
      <protection locked="0"/>
    </xf>
    <xf numFmtId="0" fontId="16" fillId="0" borderId="0" xfId="60" applyFont="1" applyProtection="1">
      <alignment/>
      <protection locked="0"/>
    </xf>
    <xf numFmtId="0" fontId="20" fillId="34" borderId="12" xfId="52" applyFont="1" applyFill="1" applyBorder="1" applyAlignment="1" applyProtection="1">
      <alignment horizontal="right" vertical="center"/>
      <protection locked="0"/>
    </xf>
    <xf numFmtId="0" fontId="33" fillId="34" borderId="12" xfId="52" applyFont="1" applyFill="1" applyBorder="1" applyAlignment="1" applyProtection="1">
      <alignment horizontal="center" vertical="center"/>
      <protection locked="0"/>
    </xf>
    <xf numFmtId="0" fontId="20" fillId="34" borderId="12" xfId="52" applyFont="1" applyFill="1" applyBorder="1" applyAlignment="1" applyProtection="1">
      <alignment vertical="center"/>
      <protection locked="0"/>
    </xf>
    <xf numFmtId="0" fontId="20" fillId="34" borderId="12" xfId="52" applyFont="1" applyFill="1" applyBorder="1" applyAlignment="1" applyProtection="1">
      <alignment horizontal="center" vertical="center"/>
      <protection locked="0"/>
    </xf>
    <xf numFmtId="164" fontId="33" fillId="34" borderId="12" xfId="52" applyNumberFormat="1" applyFont="1" applyFill="1" applyBorder="1" applyAlignment="1" applyProtection="1">
      <alignment horizontal="center" vertical="center"/>
      <protection locked="0"/>
    </xf>
    <xf numFmtId="0" fontId="31" fillId="0" borderId="0" xfId="54" applyFont="1" applyAlignment="1" applyProtection="1">
      <alignment vertical="center"/>
      <protection locked="0"/>
    </xf>
    <xf numFmtId="0" fontId="13" fillId="0" borderId="0" xfId="54" applyFont="1" applyAlignment="1" applyProtection="1">
      <alignment vertical="center"/>
      <protection locked="0"/>
    </xf>
    <xf numFmtId="0" fontId="20" fillId="34" borderId="14" xfId="52" applyFont="1" applyFill="1" applyBorder="1" applyAlignment="1" applyProtection="1">
      <alignment horizontal="right" vertical="center"/>
      <protection locked="0"/>
    </xf>
    <xf numFmtId="0" fontId="33" fillId="34" borderId="0" xfId="52" applyFont="1" applyFill="1" applyBorder="1" applyAlignment="1" applyProtection="1">
      <alignment horizontal="center" vertical="center"/>
      <protection locked="0"/>
    </xf>
    <xf numFmtId="0" fontId="20" fillId="34" borderId="0" xfId="52" applyFont="1" applyFill="1" applyBorder="1" applyAlignment="1" applyProtection="1">
      <alignment vertical="center"/>
      <protection locked="0"/>
    </xf>
    <xf numFmtId="0" fontId="20" fillId="34" borderId="0" xfId="52" applyFont="1" applyFill="1" applyBorder="1" applyAlignment="1" applyProtection="1">
      <alignment horizontal="right" vertical="center"/>
      <protection locked="0"/>
    </xf>
    <xf numFmtId="0" fontId="20" fillId="34" borderId="0" xfId="52" applyFont="1" applyFill="1" applyBorder="1" applyAlignment="1" applyProtection="1">
      <alignment horizontal="center" vertical="center"/>
      <protection locked="0"/>
    </xf>
    <xf numFmtId="164" fontId="33" fillId="34" borderId="0" xfId="52" applyNumberFormat="1" applyFont="1" applyFill="1" applyBorder="1" applyAlignment="1" applyProtection="1">
      <alignment horizontal="center" vertical="center"/>
      <protection locked="0"/>
    </xf>
    <xf numFmtId="0" fontId="19" fillId="34" borderId="23" xfId="52" applyFont="1" applyFill="1" applyBorder="1" applyAlignment="1" applyProtection="1">
      <alignment horizontal="center" vertical="center" wrapText="1"/>
      <protection locked="0"/>
    </xf>
    <xf numFmtId="165" fontId="19" fillId="34" borderId="23" xfId="53" applyNumberFormat="1" applyFont="1" applyFill="1" applyBorder="1" applyAlignment="1" applyProtection="1">
      <alignment horizontal="center" vertical="center" wrapText="1"/>
      <protection locked="0"/>
    </xf>
    <xf numFmtId="165" fontId="19" fillId="34" borderId="23" xfId="52" applyNumberFormat="1" applyFont="1" applyFill="1" applyBorder="1" applyAlignment="1" applyProtection="1">
      <alignment horizontal="center" vertical="center" wrapText="1"/>
      <protection locked="0"/>
    </xf>
    <xf numFmtId="2" fontId="19" fillId="34" borderId="23" xfId="52" applyNumberFormat="1" applyFont="1" applyFill="1" applyBorder="1" applyAlignment="1" applyProtection="1">
      <alignment horizontal="center" vertical="center" wrapText="1"/>
      <protection locked="0"/>
    </xf>
    <xf numFmtId="165" fontId="19" fillId="34" borderId="24" xfId="53" applyNumberFormat="1" applyFont="1" applyFill="1" applyBorder="1" applyAlignment="1" applyProtection="1">
      <alignment horizontal="center" vertical="center" wrapText="1"/>
      <protection locked="0"/>
    </xf>
    <xf numFmtId="0" fontId="22" fillId="0" borderId="21" xfId="53" applyFont="1" applyBorder="1" applyAlignment="1">
      <alignment horizontal="center" vertical="center" wrapText="1"/>
      <protection/>
    </xf>
    <xf numFmtId="164" fontId="20" fillId="37" borderId="25" xfId="52" applyNumberFormat="1" applyFont="1" applyFill="1" applyBorder="1" applyAlignment="1" applyProtection="1">
      <alignment horizontal="center" vertical="center"/>
      <protection locked="0"/>
    </xf>
    <xf numFmtId="165" fontId="20" fillId="0" borderId="25" xfId="53" applyNumberFormat="1" applyFont="1" applyFill="1" applyBorder="1" applyAlignment="1" applyProtection="1">
      <alignment horizontal="center" vertical="center" wrapText="1"/>
      <protection locked="0"/>
    </xf>
    <xf numFmtId="164" fontId="20" fillId="0" borderId="21" xfId="52" applyNumberFormat="1" applyFont="1" applyFill="1" applyBorder="1" applyAlignment="1" applyProtection="1">
      <alignment horizontal="center" vertical="center"/>
      <protection locked="0"/>
    </xf>
    <xf numFmtId="164" fontId="20" fillId="0" borderId="26" xfId="52" applyNumberFormat="1" applyFont="1" applyFill="1" applyBorder="1" applyAlignment="1" applyProtection="1">
      <alignment horizontal="center" vertical="center"/>
      <protection locked="0"/>
    </xf>
    <xf numFmtId="165" fontId="20" fillId="0" borderId="21" xfId="52" applyNumberFormat="1" applyFont="1" applyFill="1" applyBorder="1" applyAlignment="1" applyProtection="1">
      <alignment horizontal="center" vertical="center"/>
      <protection locked="0"/>
    </xf>
    <xf numFmtId="2" fontId="20" fillId="0" borderId="27" xfId="52" applyNumberFormat="1" applyFont="1" applyFill="1" applyBorder="1" applyAlignment="1" applyProtection="1">
      <alignment horizontal="center" vertical="center"/>
      <protection locked="0"/>
    </xf>
    <xf numFmtId="0" fontId="34" fillId="0" borderId="0" xfId="54" applyFont="1" applyAlignment="1" applyProtection="1">
      <alignment vertical="center"/>
      <protection locked="0"/>
    </xf>
    <xf numFmtId="0" fontId="8" fillId="0" borderId="0" xfId="54" applyFont="1" applyAlignment="1" applyProtection="1">
      <alignment vertical="center"/>
      <protection locked="0"/>
    </xf>
    <xf numFmtId="0" fontId="22" fillId="0" borderId="10" xfId="53" applyFont="1" applyBorder="1" applyAlignment="1">
      <alignment horizontal="center" vertical="center" wrapText="1"/>
      <protection/>
    </xf>
    <xf numFmtId="164" fontId="20" fillId="0" borderId="16" xfId="52" applyNumberFormat="1" applyFont="1" applyFill="1" applyBorder="1" applyAlignment="1" applyProtection="1">
      <alignment horizontal="center" vertical="center"/>
      <protection locked="0"/>
    </xf>
    <xf numFmtId="165" fontId="20" fillId="0" borderId="16" xfId="53" applyNumberFormat="1" applyFont="1" applyFill="1" applyBorder="1" applyAlignment="1" applyProtection="1">
      <alignment horizontal="center" vertical="center" wrapText="1"/>
      <protection locked="0"/>
    </xf>
    <xf numFmtId="164" fontId="20" fillId="0" borderId="28" xfId="52" applyNumberFormat="1" applyFont="1" applyFill="1" applyBorder="1" applyAlignment="1" applyProtection="1">
      <alignment horizontal="center" vertical="center"/>
      <protection locked="0"/>
    </xf>
    <xf numFmtId="164" fontId="20" fillId="0" borderId="17" xfId="52" applyNumberFormat="1" applyFont="1" applyFill="1" applyBorder="1" applyAlignment="1" applyProtection="1">
      <alignment horizontal="center" vertical="center"/>
      <protection locked="0"/>
    </xf>
    <xf numFmtId="165" fontId="20" fillId="0" borderId="28" xfId="52" applyNumberFormat="1" applyFont="1" applyFill="1" applyBorder="1" applyAlignment="1" applyProtection="1">
      <alignment horizontal="center" vertical="center"/>
      <protection locked="0"/>
    </xf>
    <xf numFmtId="2" fontId="20" fillId="0" borderId="18" xfId="52" applyNumberFormat="1" applyFont="1" applyFill="1" applyBorder="1" applyAlignment="1" applyProtection="1">
      <alignment horizontal="center" vertical="center"/>
      <protection locked="0"/>
    </xf>
    <xf numFmtId="0" fontId="22" fillId="0" borderId="22" xfId="53" applyFont="1" applyBorder="1" applyAlignment="1">
      <alignment horizontal="center" vertical="center" wrapText="1"/>
      <protection/>
    </xf>
    <xf numFmtId="164" fontId="20" fillId="0" borderId="29" xfId="52" applyNumberFormat="1" applyFont="1" applyFill="1" applyBorder="1" applyAlignment="1" applyProtection="1">
      <alignment horizontal="center" vertical="center"/>
      <protection locked="0"/>
    </xf>
    <xf numFmtId="165" fontId="19" fillId="0" borderId="29" xfId="53" applyNumberFormat="1" applyFont="1" applyFill="1" applyBorder="1" applyAlignment="1" applyProtection="1">
      <alignment horizontal="center" vertical="center" wrapText="1"/>
      <protection locked="0"/>
    </xf>
    <xf numFmtId="164" fontId="20" fillId="0" borderId="30" xfId="52" applyNumberFormat="1" applyFont="1" applyFill="1" applyBorder="1" applyAlignment="1" applyProtection="1">
      <alignment horizontal="center" vertical="center"/>
      <protection locked="0"/>
    </xf>
    <xf numFmtId="164" fontId="20" fillId="0" borderId="31" xfId="52" applyNumberFormat="1" applyFont="1" applyFill="1" applyBorder="1" applyAlignment="1" applyProtection="1">
      <alignment horizontal="center" vertical="center"/>
      <protection locked="0"/>
    </xf>
    <xf numFmtId="165" fontId="20" fillId="0" borderId="30" xfId="52" applyNumberFormat="1" applyFont="1" applyFill="1" applyBorder="1" applyAlignment="1" applyProtection="1">
      <alignment horizontal="center" vertical="center"/>
      <protection locked="0"/>
    </xf>
    <xf numFmtId="2" fontId="20" fillId="0" borderId="22" xfId="52" applyNumberFormat="1" applyFont="1" applyFill="1" applyBorder="1" applyAlignment="1" applyProtection="1">
      <alignment horizontal="center" vertical="center"/>
      <protection locked="0"/>
    </xf>
    <xf numFmtId="0" fontId="12" fillId="0" borderId="0" xfId="54" applyFont="1" applyAlignment="1" applyProtection="1">
      <alignment vertical="center"/>
      <protection locked="0"/>
    </xf>
    <xf numFmtId="164" fontId="26" fillId="0" borderId="21" xfId="52" applyNumberFormat="1" applyFont="1" applyBorder="1" applyAlignment="1" applyProtection="1">
      <alignment horizontal="center" vertical="center"/>
      <protection locked="0"/>
    </xf>
    <xf numFmtId="164" fontId="26" fillId="0" borderId="10" xfId="52" applyNumberFormat="1" applyFont="1" applyBorder="1" applyAlignment="1" applyProtection="1">
      <alignment horizontal="center" vertical="center"/>
      <protection locked="0"/>
    </xf>
    <xf numFmtId="164" fontId="26" fillId="0" borderId="22" xfId="52" applyNumberFormat="1" applyFont="1" applyBorder="1" applyAlignment="1" applyProtection="1">
      <alignment horizontal="center" vertical="center"/>
      <protection locked="0"/>
    </xf>
    <xf numFmtId="0" fontId="9" fillId="0" borderId="0" xfId="62" applyFont="1" applyBorder="1" applyAlignment="1" applyProtection="1">
      <alignment horizontal="center" vertical="center" wrapText="1"/>
      <protection locked="0"/>
    </xf>
    <xf numFmtId="0" fontId="12" fillId="0" borderId="0" xfId="62" applyFont="1" applyBorder="1" applyAlignment="1" applyProtection="1">
      <alignment horizontal="center" vertical="center" wrapText="1"/>
      <protection locked="0"/>
    </xf>
    <xf numFmtId="0" fontId="14" fillId="0" borderId="0" xfId="62" applyFont="1" applyBorder="1" applyAlignment="1" applyProtection="1">
      <alignment horizontal="center" vertical="center"/>
      <protection locked="0"/>
    </xf>
    <xf numFmtId="0" fontId="9" fillId="0" borderId="10" xfId="62" applyFont="1" applyFill="1" applyBorder="1" applyAlignment="1" applyProtection="1">
      <alignment horizontal="center" vertical="center"/>
      <protection locked="0"/>
    </xf>
    <xf numFmtId="0" fontId="1" fillId="0" borderId="0" xfId="52" applyFont="1" applyBorder="1" applyAlignment="1">
      <alignment vertical="center" wrapText="1"/>
      <protection/>
    </xf>
    <xf numFmtId="0" fontId="1" fillId="0" borderId="0" xfId="52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left" vertical="center" wrapText="1"/>
      <protection/>
    </xf>
    <xf numFmtId="0" fontId="9" fillId="0" borderId="0" xfId="55" applyFont="1" applyBorder="1" applyAlignment="1" applyProtection="1">
      <alignment horizontal="center" vertical="center" wrapText="1"/>
      <protection locked="0"/>
    </xf>
    <xf numFmtId="0" fontId="12" fillId="0" borderId="0" xfId="61" applyFont="1" applyBorder="1" applyAlignment="1" applyProtection="1">
      <alignment horizontal="center" vertical="center" wrapText="1"/>
      <protection locked="0"/>
    </xf>
    <xf numFmtId="0" fontId="14" fillId="0" borderId="0" xfId="61" applyFont="1" applyBorder="1" applyAlignment="1" applyProtection="1">
      <alignment horizontal="center" vertical="center"/>
      <protection locked="0"/>
    </xf>
    <xf numFmtId="0" fontId="9" fillId="0" borderId="0" xfId="61" applyFont="1" applyBorder="1" applyAlignment="1" applyProtection="1">
      <alignment horizontal="center" vertical="center"/>
      <protection locked="0"/>
    </xf>
    <xf numFmtId="14" fontId="15" fillId="0" borderId="31" xfId="61" applyNumberFormat="1" applyFont="1" applyBorder="1" applyAlignment="1" applyProtection="1">
      <alignment horizontal="right" vertical="center"/>
      <protection locked="0"/>
    </xf>
    <xf numFmtId="0" fontId="15" fillId="34" borderId="32" xfId="61" applyFont="1" applyFill="1" applyBorder="1" applyAlignment="1" applyProtection="1">
      <alignment horizontal="center" vertical="center" textRotation="90" wrapText="1"/>
      <protection locked="0"/>
    </xf>
    <xf numFmtId="0" fontId="15" fillId="34" borderId="33" xfId="61" applyFont="1" applyFill="1" applyBorder="1" applyAlignment="1" applyProtection="1">
      <alignment horizontal="center" vertical="center" textRotation="90" wrapText="1"/>
      <protection locked="0"/>
    </xf>
    <xf numFmtId="0" fontId="15" fillId="34" borderId="33" xfId="61" applyFont="1" applyFill="1" applyBorder="1" applyAlignment="1" applyProtection="1">
      <alignment horizontal="center" vertical="center" wrapText="1"/>
      <protection locked="0"/>
    </xf>
    <xf numFmtId="0" fontId="15" fillId="34" borderId="12" xfId="52" applyFont="1" applyFill="1" applyBorder="1" applyAlignment="1" applyProtection="1">
      <alignment horizontal="right" vertical="center"/>
      <protection locked="0"/>
    </xf>
    <xf numFmtId="164" fontId="17" fillId="34" borderId="34" xfId="52" applyNumberFormat="1" applyFont="1" applyFill="1" applyBorder="1" applyAlignment="1" applyProtection="1">
      <alignment horizontal="center" vertical="center" textRotation="90"/>
      <protection locked="0"/>
    </xf>
    <xf numFmtId="0" fontId="15" fillId="34" borderId="35" xfId="61" applyFont="1" applyFill="1" applyBorder="1" applyAlignment="1" applyProtection="1">
      <alignment horizontal="center" vertical="center" textRotation="90" wrapText="1"/>
      <protection locked="0"/>
    </xf>
    <xf numFmtId="0" fontId="26" fillId="34" borderId="0" xfId="52" applyFont="1" applyFill="1" applyBorder="1" applyAlignment="1" applyProtection="1">
      <alignment horizontal="right" vertical="center"/>
      <protection locked="0"/>
    </xf>
    <xf numFmtId="0" fontId="26" fillId="0" borderId="36" xfId="56" applyFont="1" applyBorder="1" applyAlignment="1" applyProtection="1">
      <alignment horizontal="center" vertical="center" wrapText="1"/>
      <protection locked="0"/>
    </xf>
    <xf numFmtId="0" fontId="18" fillId="0" borderId="34" xfId="61" applyFont="1" applyFill="1" applyBorder="1" applyAlignment="1" applyProtection="1">
      <alignment horizontal="center" vertical="center"/>
      <protection locked="0"/>
    </xf>
    <xf numFmtId="0" fontId="15" fillId="0" borderId="34" xfId="63" applyFont="1" applyBorder="1" applyAlignment="1" applyProtection="1">
      <alignment horizontal="left" vertical="center" wrapText="1"/>
      <protection locked="0"/>
    </xf>
    <xf numFmtId="0" fontId="26" fillId="0" borderId="34" xfId="63" applyFont="1" applyBorder="1" applyAlignment="1" applyProtection="1">
      <alignment horizontal="center" vertical="center" wrapText="1"/>
      <protection locked="0"/>
    </xf>
    <xf numFmtId="0" fontId="26" fillId="0" borderId="34" xfId="63" applyFont="1" applyBorder="1" applyAlignment="1" applyProtection="1">
      <alignment horizontal="center" vertical="center"/>
      <protection locked="0"/>
    </xf>
    <xf numFmtId="49" fontId="26" fillId="0" borderId="34" xfId="63" applyNumberFormat="1" applyFont="1" applyBorder="1" applyAlignment="1" applyProtection="1">
      <alignment horizontal="center" vertical="center"/>
      <protection locked="0"/>
    </xf>
    <xf numFmtId="0" fontId="26" fillId="0" borderId="34" xfId="55" applyFont="1" applyBorder="1" applyAlignment="1" applyProtection="1">
      <alignment horizontal="center" vertical="center" wrapText="1"/>
      <protection locked="0"/>
    </xf>
    <xf numFmtId="2" fontId="26" fillId="0" borderId="34" xfId="52" applyNumberFormat="1" applyFont="1" applyFill="1" applyBorder="1" applyAlignment="1" applyProtection="1">
      <alignment horizontal="center" vertical="center"/>
      <protection locked="0"/>
    </xf>
    <xf numFmtId="165" fontId="19" fillId="37" borderId="34" xfId="53" applyNumberFormat="1" applyFont="1" applyFill="1" applyBorder="1" applyAlignment="1" applyProtection="1">
      <alignment horizontal="center" vertical="center"/>
      <protection locked="0"/>
    </xf>
    <xf numFmtId="165" fontId="19" fillId="0" borderId="34" xfId="53" applyNumberFormat="1" applyFont="1" applyBorder="1" applyAlignment="1" applyProtection="1">
      <alignment horizontal="center" vertical="center"/>
      <protection locked="0"/>
    </xf>
    <xf numFmtId="0" fontId="15" fillId="0" borderId="35" xfId="55" applyFont="1" applyBorder="1" applyAlignment="1" applyProtection="1">
      <alignment horizontal="center" vertical="center" wrapText="1"/>
      <protection locked="0"/>
    </xf>
    <xf numFmtId="2" fontId="26" fillId="0" borderId="37" xfId="52" applyNumberFormat="1" applyFont="1" applyFill="1" applyBorder="1" applyAlignment="1" applyProtection="1">
      <alignment horizontal="center" vertical="center"/>
      <protection locked="0"/>
    </xf>
    <xf numFmtId="0" fontId="9" fillId="0" borderId="0" xfId="54" applyFont="1" applyBorder="1" applyAlignment="1" applyProtection="1">
      <alignment horizontal="center" vertical="center" wrapText="1"/>
      <protection locked="0"/>
    </xf>
    <xf numFmtId="0" fontId="12" fillId="0" borderId="0" xfId="60" applyFont="1" applyBorder="1" applyAlignment="1" applyProtection="1">
      <alignment horizontal="center" vertical="center" wrapText="1"/>
      <protection locked="0"/>
    </xf>
    <xf numFmtId="0" fontId="14" fillId="0" borderId="0" xfId="60" applyFont="1" applyBorder="1" applyAlignment="1" applyProtection="1">
      <alignment horizontal="center" vertical="center"/>
      <protection locked="0"/>
    </xf>
    <xf numFmtId="0" fontId="9" fillId="0" borderId="0" xfId="60" applyFont="1" applyBorder="1" applyAlignment="1" applyProtection="1">
      <alignment horizontal="center" vertical="center"/>
      <protection locked="0"/>
    </xf>
    <xf numFmtId="0" fontId="15" fillId="34" borderId="32" xfId="60" applyFont="1" applyFill="1" applyBorder="1" applyAlignment="1" applyProtection="1">
      <alignment horizontal="center" vertical="center" textRotation="90" wrapText="1"/>
      <protection locked="0"/>
    </xf>
    <xf numFmtId="0" fontId="27" fillId="34" borderId="33" xfId="60" applyFont="1" applyFill="1" applyBorder="1" applyAlignment="1" applyProtection="1">
      <alignment horizontal="center" vertical="center" textRotation="90" wrapText="1"/>
      <protection locked="0"/>
    </xf>
    <xf numFmtId="0" fontId="15" fillId="34" borderId="33" xfId="60" applyFont="1" applyFill="1" applyBorder="1" applyAlignment="1" applyProtection="1">
      <alignment horizontal="center" vertical="center" wrapText="1"/>
      <protection locked="0"/>
    </xf>
    <xf numFmtId="0" fontId="19" fillId="34" borderId="33" xfId="60" applyFont="1" applyFill="1" applyBorder="1" applyAlignment="1" applyProtection="1">
      <alignment horizontal="center" vertical="center" textRotation="90" wrapText="1"/>
      <protection locked="0"/>
    </xf>
    <xf numFmtId="0" fontId="19" fillId="34" borderId="33" xfId="60" applyFont="1" applyFill="1" applyBorder="1" applyAlignment="1" applyProtection="1">
      <alignment horizontal="center" vertical="center" wrapText="1"/>
      <protection locked="0"/>
    </xf>
    <xf numFmtId="0" fontId="19" fillId="34" borderId="13" xfId="60" applyFont="1" applyFill="1" applyBorder="1" applyAlignment="1" applyProtection="1">
      <alignment horizontal="center" vertical="center" textRotation="90" wrapText="1"/>
      <protection locked="0"/>
    </xf>
    <xf numFmtId="0" fontId="19" fillId="34" borderId="12" xfId="52" applyFont="1" applyFill="1" applyBorder="1" applyAlignment="1" applyProtection="1">
      <alignment horizontal="right" vertical="top" wrapText="1"/>
      <protection locked="0"/>
    </xf>
    <xf numFmtId="164" fontId="33" fillId="34" borderId="33" xfId="52" applyNumberFormat="1" applyFont="1" applyFill="1" applyBorder="1" applyAlignment="1" applyProtection="1">
      <alignment horizontal="center" vertical="center" textRotation="90"/>
      <protection locked="0"/>
    </xf>
    <xf numFmtId="0" fontId="19" fillId="34" borderId="38" xfId="60" applyFont="1" applyFill="1" applyBorder="1" applyAlignment="1" applyProtection="1">
      <alignment horizontal="center" vertical="center" textRotation="90" wrapText="1"/>
      <protection locked="0"/>
    </xf>
    <xf numFmtId="0" fontId="20" fillId="34" borderId="0" xfId="52" applyFont="1" applyFill="1" applyBorder="1" applyAlignment="1" applyProtection="1">
      <alignment horizontal="right" vertical="top" wrapText="1"/>
      <protection locked="0"/>
    </xf>
    <xf numFmtId="0" fontId="20" fillId="34" borderId="0" xfId="52" applyFont="1" applyFill="1" applyBorder="1" applyAlignment="1" applyProtection="1">
      <alignment horizontal="center" vertical="center"/>
      <protection locked="0"/>
    </xf>
    <xf numFmtId="0" fontId="26" fillId="0" borderId="36" xfId="60" applyFont="1" applyFill="1" applyBorder="1" applyAlignment="1" applyProtection="1">
      <alignment horizontal="center" vertical="center"/>
      <protection locked="0"/>
    </xf>
    <xf numFmtId="0" fontId="18" fillId="0" borderId="34" xfId="60" applyFont="1" applyFill="1" applyBorder="1" applyAlignment="1" applyProtection="1">
      <alignment horizontal="center" vertical="center"/>
      <protection locked="0"/>
    </xf>
    <xf numFmtId="49" fontId="26" fillId="0" borderId="34" xfId="63" applyNumberFormat="1" applyFont="1" applyBorder="1" applyAlignment="1" applyProtection="1">
      <alignment horizontal="center" vertical="center" wrapText="1"/>
      <protection locked="0"/>
    </xf>
    <xf numFmtId="49" fontId="20" fillId="0" borderId="34" xfId="63" applyNumberFormat="1" applyFont="1" applyBorder="1" applyAlignment="1" applyProtection="1">
      <alignment horizontal="center" vertical="center"/>
      <protection locked="0"/>
    </xf>
    <xf numFmtId="0" fontId="20" fillId="0" borderId="34" xfId="63" applyFont="1" applyBorder="1" applyAlignment="1" applyProtection="1">
      <alignment horizontal="center" vertical="center" wrapText="1"/>
      <protection locked="0"/>
    </xf>
    <xf numFmtId="2" fontId="20" fillId="0" borderId="34" xfId="53" applyNumberFormat="1" applyFont="1" applyFill="1" applyBorder="1" applyAlignment="1">
      <alignment horizontal="center" vertical="center"/>
      <protection/>
    </xf>
    <xf numFmtId="165" fontId="19" fillId="37" borderId="34" xfId="53" applyNumberFormat="1" applyFont="1" applyFill="1" applyBorder="1" applyAlignment="1">
      <alignment horizontal="center" vertical="center" wrapText="1"/>
      <protection/>
    </xf>
    <xf numFmtId="0" fontId="20" fillId="0" borderId="34" xfId="53" applyFont="1" applyBorder="1" applyAlignment="1">
      <alignment horizontal="center" vertical="center" wrapText="1"/>
      <protection/>
    </xf>
    <xf numFmtId="0" fontId="19" fillId="0" borderId="35" xfId="54" applyFont="1" applyBorder="1" applyAlignment="1" applyProtection="1">
      <alignment horizontal="center" vertical="center" wrapText="1"/>
      <protection locked="0"/>
    </xf>
    <xf numFmtId="0" fontId="15" fillId="34" borderId="38" xfId="61" applyFont="1" applyFill="1" applyBorder="1" applyAlignment="1" applyProtection="1">
      <alignment horizontal="center" vertical="center" textRotation="90" wrapText="1"/>
      <protection locked="0"/>
    </xf>
    <xf numFmtId="0" fontId="15" fillId="0" borderId="35" xfId="54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Выездка технические1" xfId="54"/>
    <cellStyle name="Обычный_Выездка технические1 2" xfId="55"/>
    <cellStyle name="Обычный_Измайлово-2003 2" xfId="56"/>
    <cellStyle name="Обычный_конкур f" xfId="57"/>
    <cellStyle name="Обычный_конкур К" xfId="58"/>
    <cellStyle name="Обычный_конкур1" xfId="59"/>
    <cellStyle name="Обычный_Лист Microsoft Excel" xfId="60"/>
    <cellStyle name="Обычный_Лист Microsoft Excel 2" xfId="61"/>
    <cellStyle name="Обычный_Лист Microsoft Excel 3" xfId="62"/>
    <cellStyle name="Обычный_Россия (В) юниоры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7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142875</xdr:rowOff>
    </xdr:from>
    <xdr:to>
      <xdr:col>2</xdr:col>
      <xdr:colOff>1095375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20574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342900</xdr:colOff>
      <xdr:row>0</xdr:row>
      <xdr:rowOff>57150</xdr:rowOff>
    </xdr:from>
    <xdr:to>
      <xdr:col>11</xdr:col>
      <xdr:colOff>952500</xdr:colOff>
      <xdr:row>1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57150"/>
          <a:ext cx="17526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2</xdr:col>
      <xdr:colOff>1143000</xdr:colOff>
      <xdr:row>0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21145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361950</xdr:colOff>
      <xdr:row>0</xdr:row>
      <xdr:rowOff>28575</xdr:rowOff>
    </xdr:from>
    <xdr:to>
      <xdr:col>10</xdr:col>
      <xdr:colOff>1123950</xdr:colOff>
      <xdr:row>0</xdr:row>
      <xdr:rowOff>742950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28575"/>
          <a:ext cx="17526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</xdr:col>
      <xdr:colOff>1133475</xdr:colOff>
      <xdr:row>1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954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476250</xdr:colOff>
      <xdr:row>1</xdr:row>
      <xdr:rowOff>57150</xdr:rowOff>
    </xdr:from>
    <xdr:to>
      <xdr:col>21</xdr:col>
      <xdr:colOff>400050</xdr:colOff>
      <xdr:row>2</xdr:row>
      <xdr:rowOff>9525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25475" y="57150"/>
          <a:ext cx="16573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990600</xdr:colOff>
      <xdr:row>1</xdr:row>
      <xdr:rowOff>647700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685800</xdr:colOff>
      <xdr:row>1</xdr:row>
      <xdr:rowOff>0</xdr:rowOff>
    </xdr:from>
    <xdr:to>
      <xdr:col>21</xdr:col>
      <xdr:colOff>361950</xdr:colOff>
      <xdr:row>3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0" y="0"/>
          <a:ext cx="14478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</xdr:col>
      <xdr:colOff>1390650</xdr:colOff>
      <xdr:row>1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240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561975</xdr:colOff>
      <xdr:row>1</xdr:row>
      <xdr:rowOff>0</xdr:rowOff>
    </xdr:from>
    <xdr:to>
      <xdr:col>22</xdr:col>
      <xdr:colOff>0</xdr:colOff>
      <xdr:row>2</xdr:row>
      <xdr:rowOff>38100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58800" y="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A17"/>
  <sheetViews>
    <sheetView zoomScalePageLayoutView="0" workbookViewId="0" topLeftCell="A13">
      <selection activeCell="A13" sqref="A13"/>
    </sheetView>
  </sheetViews>
  <sheetFormatPr defaultColWidth="9.140625" defaultRowHeight="15"/>
  <cols>
    <col min="1" max="1" width="119.7109375" style="1" customWidth="1"/>
    <col min="2" max="16384" width="9.140625" style="2" customWidth="1"/>
  </cols>
  <sheetData>
    <row r="2" s="4" customFormat="1" ht="18.75">
      <c r="A2" s="3" t="s">
        <v>0</v>
      </c>
    </row>
    <row r="3" ht="18.75">
      <c r="A3" s="5"/>
    </row>
    <row r="4" ht="18.75">
      <c r="A4" s="5" t="s">
        <v>1</v>
      </c>
    </row>
    <row r="5" ht="18.75">
      <c r="A5" s="5"/>
    </row>
    <row r="6" ht="37.5">
      <c r="A6" s="5" t="s">
        <v>2</v>
      </c>
    </row>
    <row r="7" ht="18.75">
      <c r="A7" s="5"/>
    </row>
    <row r="8" ht="75">
      <c r="A8" s="5" t="s">
        <v>3</v>
      </c>
    </row>
    <row r="9" ht="18.75">
      <c r="A9" s="5"/>
    </row>
    <row r="10" ht="56.25">
      <c r="A10" s="5" t="s">
        <v>4</v>
      </c>
    </row>
    <row r="11" ht="18.75">
      <c r="A11" s="5"/>
    </row>
    <row r="12" ht="206.25">
      <c r="A12" s="5" t="s">
        <v>5</v>
      </c>
    </row>
    <row r="13" ht="18.75">
      <c r="A13" s="5"/>
    </row>
    <row r="14" ht="37.5">
      <c r="A14" s="6" t="s">
        <v>6</v>
      </c>
    </row>
    <row r="15" ht="18.75">
      <c r="A15" s="5"/>
    </row>
    <row r="16" ht="18.75">
      <c r="A16" s="5"/>
    </row>
    <row r="17" ht="56.25">
      <c r="A17" s="7" t="s">
        <v>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33"/>
  <sheetViews>
    <sheetView zoomScaleSheetLayoutView="100" zoomScalePageLayoutView="0" workbookViewId="0" topLeftCell="A13">
      <selection activeCell="L19" sqref="L19"/>
    </sheetView>
  </sheetViews>
  <sheetFormatPr defaultColWidth="9.140625" defaultRowHeight="15"/>
  <cols>
    <col min="1" max="1" width="7.00390625" style="8" customWidth="1"/>
    <col min="2" max="2" width="7.57421875" style="8" customWidth="1"/>
    <col min="3" max="3" width="22.28125" style="9" customWidth="1"/>
    <col min="4" max="4" width="7.00390625" style="9" customWidth="1"/>
    <col min="5" max="5" width="11.57421875" style="9" customWidth="1"/>
    <col min="6" max="6" width="15.8515625" style="9" customWidth="1"/>
    <col min="7" max="7" width="11.00390625" style="9" customWidth="1"/>
    <col min="8" max="8" width="16.421875" style="10" customWidth="1"/>
    <col min="9" max="9" width="6.7109375" style="11" customWidth="1"/>
    <col min="10" max="10" width="8.140625" style="11" customWidth="1"/>
    <col min="11" max="11" width="17.140625" style="11" customWidth="1"/>
    <col min="12" max="12" width="15.57421875" style="12" customWidth="1"/>
    <col min="13" max="16384" width="9.140625" style="9" customWidth="1"/>
  </cols>
  <sheetData>
    <row r="1" spans="1:26" ht="59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30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12" s="16" customFormat="1" ht="15.75" customHeight="1">
      <c r="A3" s="187" t="s">
        <v>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ht="15.75" customHeight="1">
      <c r="A4" s="188" t="s">
        <v>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2" s="21" customFormat="1" ht="15" customHeight="1">
      <c r="A5" s="17" t="s">
        <v>10</v>
      </c>
      <c r="B5" s="18"/>
      <c r="C5" s="19"/>
      <c r="D5" s="19"/>
      <c r="E5" s="19"/>
      <c r="F5" s="20"/>
      <c r="G5" s="20"/>
      <c r="H5" s="18"/>
      <c r="K5" s="22">
        <v>42896</v>
      </c>
      <c r="L5" s="22"/>
    </row>
    <row r="6" spans="1:12" ht="97.5" customHeight="1">
      <c r="A6" s="23" t="s">
        <v>11</v>
      </c>
      <c r="B6" s="23" t="s">
        <v>12</v>
      </c>
      <c r="C6" s="24" t="s">
        <v>13</v>
      </c>
      <c r="D6" s="23" t="s">
        <v>14</v>
      </c>
      <c r="E6" s="24" t="s">
        <v>15</v>
      </c>
      <c r="F6" s="24" t="s">
        <v>16</v>
      </c>
      <c r="G6" s="24" t="s">
        <v>17</v>
      </c>
      <c r="H6" s="24" t="s">
        <v>18</v>
      </c>
      <c r="I6" s="23" t="s">
        <v>19</v>
      </c>
      <c r="J6" s="23" t="s">
        <v>20</v>
      </c>
      <c r="K6" s="23" t="s">
        <v>21</v>
      </c>
      <c r="L6" s="24" t="s">
        <v>22</v>
      </c>
    </row>
    <row r="7" spans="1:12" ht="24" customHeight="1">
      <c r="A7" s="186" t="s">
        <v>23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</row>
    <row r="8" spans="1:12" s="34" customFormat="1" ht="37.5" customHeight="1">
      <c r="A8" s="25">
        <v>1</v>
      </c>
      <c r="B8" s="26">
        <v>315</v>
      </c>
      <c r="C8" s="27" t="s">
        <v>24</v>
      </c>
      <c r="D8" s="28" t="s">
        <v>25</v>
      </c>
      <c r="E8" s="29">
        <v>10079923</v>
      </c>
      <c r="F8" s="30" t="s">
        <v>26</v>
      </c>
      <c r="G8" s="31" t="s">
        <v>27</v>
      </c>
      <c r="H8" s="32" t="s">
        <v>28</v>
      </c>
      <c r="I8" s="32" t="s">
        <v>29</v>
      </c>
      <c r="J8" s="32" t="s">
        <v>30</v>
      </c>
      <c r="K8" s="32" t="s">
        <v>31</v>
      </c>
      <c r="L8" s="33" t="s">
        <v>32</v>
      </c>
    </row>
    <row r="9" spans="1:12" s="34" customFormat="1" ht="37.5" customHeight="1">
      <c r="A9" s="25">
        <v>2</v>
      </c>
      <c r="B9" s="26">
        <v>314</v>
      </c>
      <c r="C9" s="35" t="s">
        <v>33</v>
      </c>
      <c r="D9" s="28" t="s">
        <v>25</v>
      </c>
      <c r="E9" s="36">
        <v>10067314</v>
      </c>
      <c r="F9" s="37" t="s">
        <v>34</v>
      </c>
      <c r="G9" s="32" t="s">
        <v>35</v>
      </c>
      <c r="H9" s="32" t="s">
        <v>36</v>
      </c>
      <c r="I9" s="32" t="s">
        <v>37</v>
      </c>
      <c r="J9" s="32" t="s">
        <v>30</v>
      </c>
      <c r="K9" s="32" t="s">
        <v>38</v>
      </c>
      <c r="L9" s="33" t="s">
        <v>32</v>
      </c>
    </row>
    <row r="10" spans="1:12" s="38" customFormat="1" ht="25.5" customHeight="1">
      <c r="A10" s="189" t="s">
        <v>39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</row>
    <row r="11" spans="1:12" ht="39" customHeight="1">
      <c r="A11" s="25">
        <v>3</v>
      </c>
      <c r="B11" s="26">
        <v>313</v>
      </c>
      <c r="C11" s="39" t="s">
        <v>40</v>
      </c>
      <c r="D11" s="28" t="s">
        <v>41</v>
      </c>
      <c r="E11" s="31">
        <v>10105908</v>
      </c>
      <c r="F11" s="30" t="s">
        <v>42</v>
      </c>
      <c r="G11" s="31" t="s">
        <v>43</v>
      </c>
      <c r="H11" s="32" t="s">
        <v>28</v>
      </c>
      <c r="I11" s="40" t="s">
        <v>44</v>
      </c>
      <c r="J11" s="32" t="s">
        <v>30</v>
      </c>
      <c r="K11" s="41" t="s">
        <v>45</v>
      </c>
      <c r="L11" s="33" t="s">
        <v>32</v>
      </c>
    </row>
    <row r="12" spans="1:12" ht="30" customHeight="1">
      <c r="A12" s="189" t="s">
        <v>46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</row>
    <row r="13" spans="1:12" s="43" customFormat="1" ht="33" customHeight="1">
      <c r="A13" s="25">
        <v>4</v>
      </c>
      <c r="B13" s="42">
        <v>65</v>
      </c>
      <c r="C13" s="39" t="s">
        <v>47</v>
      </c>
      <c r="D13" s="28" t="s">
        <v>25</v>
      </c>
      <c r="E13" s="31">
        <v>10127216</v>
      </c>
      <c r="F13" s="37" t="s">
        <v>48</v>
      </c>
      <c r="G13" s="32" t="s">
        <v>49</v>
      </c>
      <c r="H13" s="32" t="s">
        <v>50</v>
      </c>
      <c r="I13" s="32" t="s">
        <v>51</v>
      </c>
      <c r="J13" s="32" t="s">
        <v>30</v>
      </c>
      <c r="K13" s="32" t="s">
        <v>52</v>
      </c>
      <c r="L13" s="33" t="s">
        <v>32</v>
      </c>
    </row>
    <row r="14" spans="1:12" s="44" customFormat="1" ht="33" customHeight="1">
      <c r="A14" s="25">
        <v>5</v>
      </c>
      <c r="B14" s="42">
        <v>62</v>
      </c>
      <c r="C14" s="39" t="s">
        <v>53</v>
      </c>
      <c r="D14" s="28" t="s">
        <v>54</v>
      </c>
      <c r="E14" s="31">
        <v>10089397</v>
      </c>
      <c r="F14" s="30" t="s">
        <v>55</v>
      </c>
      <c r="G14" s="31" t="s">
        <v>56</v>
      </c>
      <c r="H14" s="32" t="s">
        <v>57</v>
      </c>
      <c r="I14" s="32" t="s">
        <v>37</v>
      </c>
      <c r="J14" s="32" t="s">
        <v>30</v>
      </c>
      <c r="K14" s="32" t="s">
        <v>52</v>
      </c>
      <c r="L14" s="33" t="s">
        <v>32</v>
      </c>
    </row>
    <row r="15" spans="1:12" s="38" customFormat="1" ht="39" customHeight="1">
      <c r="A15" s="25">
        <v>6</v>
      </c>
      <c r="B15" s="42">
        <v>64</v>
      </c>
      <c r="C15" s="45" t="s">
        <v>58</v>
      </c>
      <c r="D15" s="28" t="s">
        <v>25</v>
      </c>
      <c r="E15" s="36">
        <v>10120303</v>
      </c>
      <c r="F15" s="45" t="s">
        <v>59</v>
      </c>
      <c r="G15" s="41" t="s">
        <v>60</v>
      </c>
      <c r="H15" s="41" t="s">
        <v>61</v>
      </c>
      <c r="I15" s="32" t="s">
        <v>51</v>
      </c>
      <c r="J15" s="32" t="s">
        <v>30</v>
      </c>
      <c r="K15" s="32" t="s">
        <v>62</v>
      </c>
      <c r="L15" s="33" t="s">
        <v>32</v>
      </c>
    </row>
    <row r="16" spans="1:12" ht="39" customHeight="1">
      <c r="A16" s="25">
        <v>7</v>
      </c>
      <c r="B16" s="42">
        <v>60</v>
      </c>
      <c r="C16" s="46" t="s">
        <v>63</v>
      </c>
      <c r="D16" s="28" t="s">
        <v>25</v>
      </c>
      <c r="E16" s="36">
        <v>10147934</v>
      </c>
      <c r="F16" s="47" t="s">
        <v>64</v>
      </c>
      <c r="G16" s="41" t="s">
        <v>65</v>
      </c>
      <c r="H16" s="41" t="s">
        <v>66</v>
      </c>
      <c r="I16" s="32" t="s">
        <v>51</v>
      </c>
      <c r="J16" s="32" t="s">
        <v>30</v>
      </c>
      <c r="K16" s="32" t="s">
        <v>62</v>
      </c>
      <c r="L16" s="33" t="s">
        <v>32</v>
      </c>
    </row>
    <row r="17" spans="1:12" ht="39" customHeight="1">
      <c r="A17" s="25">
        <v>8</v>
      </c>
      <c r="B17" s="42">
        <v>61</v>
      </c>
      <c r="C17" s="48" t="s">
        <v>67</v>
      </c>
      <c r="D17" s="28" t="s">
        <v>25</v>
      </c>
      <c r="E17" s="36">
        <v>10088782</v>
      </c>
      <c r="F17" s="37" t="s">
        <v>68</v>
      </c>
      <c r="G17" s="32" t="s">
        <v>69</v>
      </c>
      <c r="H17" s="41" t="s">
        <v>66</v>
      </c>
      <c r="I17" s="32" t="s">
        <v>29</v>
      </c>
      <c r="J17" s="32" t="s">
        <v>30</v>
      </c>
      <c r="K17" s="32" t="s">
        <v>52</v>
      </c>
      <c r="L17" s="33" t="s">
        <v>32</v>
      </c>
    </row>
    <row r="18" spans="1:12" ht="30" customHeight="1">
      <c r="A18" s="189" t="s">
        <v>70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</row>
    <row r="19" spans="1:12" ht="39" customHeight="1">
      <c r="A19" s="25">
        <v>9</v>
      </c>
      <c r="B19" s="42">
        <v>63</v>
      </c>
      <c r="C19" s="35" t="s">
        <v>71</v>
      </c>
      <c r="D19" s="28" t="s">
        <v>25</v>
      </c>
      <c r="E19" s="36">
        <v>10150270</v>
      </c>
      <c r="F19" s="37" t="s">
        <v>72</v>
      </c>
      <c r="G19" s="32" t="s">
        <v>73</v>
      </c>
      <c r="H19" s="32" t="s">
        <v>28</v>
      </c>
      <c r="I19" s="32" t="s">
        <v>29</v>
      </c>
      <c r="J19" s="32" t="s">
        <v>30</v>
      </c>
      <c r="K19" s="32" t="s">
        <v>62</v>
      </c>
      <c r="L19" s="33" t="s">
        <v>32</v>
      </c>
    </row>
    <row r="20" spans="1:12" ht="39" customHeight="1">
      <c r="A20" s="25">
        <v>10</v>
      </c>
      <c r="B20" s="42">
        <v>66</v>
      </c>
      <c r="C20" s="35" t="s">
        <v>74</v>
      </c>
      <c r="D20" s="28" t="s">
        <v>25</v>
      </c>
      <c r="E20" s="36">
        <v>10150227</v>
      </c>
      <c r="F20" s="37" t="s">
        <v>75</v>
      </c>
      <c r="G20" s="32" t="s">
        <v>76</v>
      </c>
      <c r="H20" s="32" t="s">
        <v>77</v>
      </c>
      <c r="I20" s="32" t="s">
        <v>37</v>
      </c>
      <c r="J20" s="32" t="s">
        <v>30</v>
      </c>
      <c r="K20" s="32" t="s">
        <v>62</v>
      </c>
      <c r="L20" s="33" t="s">
        <v>32</v>
      </c>
    </row>
    <row r="21" spans="1:14" s="51" customFormat="1" ht="13.5" customHeight="1">
      <c r="A21" s="49"/>
      <c r="B21" s="49"/>
      <c r="C21" s="50"/>
      <c r="D21" s="50"/>
      <c r="E21" s="50"/>
      <c r="L21" s="49"/>
      <c r="M21" s="49"/>
      <c r="N21" s="52"/>
    </row>
    <row r="22" spans="1:14" s="51" customFormat="1" ht="13.5" customHeight="1">
      <c r="A22" s="49"/>
      <c r="B22" s="49"/>
      <c r="C22" s="50"/>
      <c r="D22" s="50"/>
      <c r="E22" s="50"/>
      <c r="L22" s="49"/>
      <c r="M22" s="49"/>
      <c r="N22" s="52"/>
    </row>
    <row r="23" spans="1:14" s="51" customFormat="1" ht="13.5" customHeight="1">
      <c r="A23" s="49"/>
      <c r="B23" s="49"/>
      <c r="D23" s="50"/>
      <c r="E23" s="50"/>
      <c r="L23" s="49"/>
      <c r="M23" s="49"/>
      <c r="N23" s="52"/>
    </row>
    <row r="24" spans="1:14" s="51" customFormat="1" ht="13.5" customHeight="1">
      <c r="A24" s="49"/>
      <c r="B24" s="49"/>
      <c r="C24" s="50"/>
      <c r="D24" s="50"/>
      <c r="E24" s="50"/>
      <c r="L24" s="49"/>
      <c r="M24" s="49"/>
      <c r="N24" s="52"/>
    </row>
    <row r="25" spans="1:14" s="51" customFormat="1" ht="13.5" customHeight="1">
      <c r="A25" s="49"/>
      <c r="B25" s="49"/>
      <c r="C25" s="53" t="s">
        <v>78</v>
      </c>
      <c r="D25" s="50"/>
      <c r="E25" s="50"/>
      <c r="L25" s="49"/>
      <c r="M25" s="49"/>
      <c r="N25" s="52"/>
    </row>
    <row r="26" spans="1:14" s="51" customFormat="1" ht="13.5" customHeight="1">
      <c r="A26" s="49"/>
      <c r="B26" s="49"/>
      <c r="C26" s="50"/>
      <c r="D26" s="50"/>
      <c r="E26" s="50"/>
      <c r="L26" s="49"/>
      <c r="M26" s="49"/>
      <c r="N26" s="52"/>
    </row>
    <row r="27" spans="1:14" s="51" customFormat="1" ht="13.5" customHeight="1">
      <c r="A27" s="49"/>
      <c r="B27" s="49"/>
      <c r="C27" s="54" t="s">
        <v>79</v>
      </c>
      <c r="D27" s="50"/>
      <c r="E27" s="50"/>
      <c r="L27" s="49"/>
      <c r="M27" s="49"/>
      <c r="N27" s="52"/>
    </row>
    <row r="28" spans="1:14" s="51" customFormat="1" ht="30" customHeight="1">
      <c r="A28" s="49"/>
      <c r="B28" s="49"/>
      <c r="C28" s="190"/>
      <c r="D28" s="190"/>
      <c r="E28" s="50"/>
      <c r="F28" s="191"/>
      <c r="G28" s="191"/>
      <c r="H28" s="49"/>
      <c r="I28" s="55"/>
      <c r="J28" s="55"/>
      <c r="K28" s="55"/>
      <c r="L28" s="49"/>
      <c r="M28" s="49"/>
      <c r="N28" s="52"/>
    </row>
    <row r="29" spans="1:14" s="51" customFormat="1" ht="30" customHeight="1">
      <c r="A29" s="49"/>
      <c r="B29" s="49"/>
      <c r="C29" s="192"/>
      <c r="D29" s="192"/>
      <c r="E29" s="50"/>
      <c r="F29" s="191"/>
      <c r="G29" s="191"/>
      <c r="H29" s="49"/>
      <c r="I29" s="55"/>
      <c r="J29" s="55"/>
      <c r="K29" s="55"/>
      <c r="L29" s="49"/>
      <c r="M29" s="49"/>
      <c r="N29" s="52"/>
    </row>
    <row r="33" ht="12.75">
      <c r="C33" s="56"/>
    </row>
  </sheetData>
  <sheetProtection selectLockedCells="1" selectUnlockedCells="1"/>
  <mergeCells count="11">
    <mergeCell ref="A18:L18"/>
    <mergeCell ref="C28:D28"/>
    <mergeCell ref="F28:G28"/>
    <mergeCell ref="C29:D29"/>
    <mergeCell ref="F29:G29"/>
    <mergeCell ref="A2:L2"/>
    <mergeCell ref="A3:L3"/>
    <mergeCell ref="A4:L4"/>
    <mergeCell ref="A7:L7"/>
    <mergeCell ref="A10:L10"/>
    <mergeCell ref="A12:L12"/>
  </mergeCells>
  <printOptions horizontalCentered="1"/>
  <pageMargins left="0.25" right="0.25" top="0" bottom="0" header="0.5118055555555555" footer="0.511805555555555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33"/>
  <sheetViews>
    <sheetView zoomScaleSheetLayoutView="100" zoomScalePageLayoutView="0" workbookViewId="0" topLeftCell="A7">
      <selection activeCell="A10" sqref="A10"/>
    </sheetView>
  </sheetViews>
  <sheetFormatPr defaultColWidth="9.140625" defaultRowHeight="15"/>
  <cols>
    <col min="1" max="1" width="7.00390625" style="8" customWidth="1"/>
    <col min="2" max="2" width="7.57421875" style="8" customWidth="1"/>
    <col min="3" max="3" width="25.57421875" style="9" customWidth="1"/>
    <col min="4" max="4" width="7.00390625" style="9" customWidth="1"/>
    <col min="5" max="5" width="11.57421875" style="9" customWidth="1"/>
    <col min="6" max="6" width="15.8515625" style="9" customWidth="1"/>
    <col min="7" max="7" width="11.00390625" style="9" customWidth="1"/>
    <col min="8" max="8" width="16.57421875" style="10" customWidth="1"/>
    <col min="9" max="9" width="6.7109375" style="11" customWidth="1"/>
    <col min="10" max="10" width="8.140625" style="11" customWidth="1"/>
    <col min="11" max="11" width="17.140625" style="11" customWidth="1"/>
    <col min="12" max="12" width="0" style="12" hidden="1" customWidth="1"/>
    <col min="13" max="16384" width="9.140625" style="9" customWidth="1"/>
  </cols>
  <sheetData>
    <row r="1" spans="1:26" ht="59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30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12" s="16" customFormat="1" ht="15.75" customHeight="1">
      <c r="A3" s="187" t="s">
        <v>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ht="15.75" customHeight="1">
      <c r="A4" s="188" t="s">
        <v>80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2" s="21" customFormat="1" ht="15" customHeight="1">
      <c r="A5" s="17" t="s">
        <v>10</v>
      </c>
      <c r="B5" s="18"/>
      <c r="C5" s="19"/>
      <c r="D5" s="19"/>
      <c r="E5" s="19"/>
      <c r="F5" s="20"/>
      <c r="G5" s="20"/>
      <c r="H5" s="18"/>
      <c r="K5" s="22">
        <v>42896</v>
      </c>
      <c r="L5" s="22"/>
    </row>
    <row r="6" spans="1:12" ht="97.5" customHeight="1">
      <c r="A6" s="23" t="s">
        <v>11</v>
      </c>
      <c r="B6" s="23" t="s">
        <v>12</v>
      </c>
      <c r="C6" s="24" t="s">
        <v>13</v>
      </c>
      <c r="D6" s="23" t="s">
        <v>14</v>
      </c>
      <c r="E6" s="24" t="s">
        <v>15</v>
      </c>
      <c r="F6" s="24" t="s">
        <v>16</v>
      </c>
      <c r="G6" s="24" t="s">
        <v>17</v>
      </c>
      <c r="H6" s="24" t="s">
        <v>18</v>
      </c>
      <c r="I6" s="23" t="s">
        <v>19</v>
      </c>
      <c r="J6" s="23" t="s">
        <v>20</v>
      </c>
      <c r="K6" s="23" t="s">
        <v>21</v>
      </c>
      <c r="L6" s="24" t="s">
        <v>22</v>
      </c>
    </row>
    <row r="7" spans="1:12" ht="24" customHeight="1">
      <c r="A7" s="186" t="s">
        <v>81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</row>
    <row r="8" spans="1:12" s="34" customFormat="1" ht="37.5" customHeight="1">
      <c r="A8" s="25">
        <v>1</v>
      </c>
      <c r="B8" s="26">
        <v>215</v>
      </c>
      <c r="C8" s="27" t="s">
        <v>82</v>
      </c>
      <c r="D8" s="28" t="s">
        <v>25</v>
      </c>
      <c r="E8" s="29">
        <v>10079923</v>
      </c>
      <c r="F8" s="30" t="s">
        <v>83</v>
      </c>
      <c r="G8" s="31" t="s">
        <v>27</v>
      </c>
      <c r="H8" s="32" t="s">
        <v>28</v>
      </c>
      <c r="I8" s="32" t="s">
        <v>84</v>
      </c>
      <c r="J8" s="32" t="s">
        <v>30</v>
      </c>
      <c r="K8" s="32" t="s">
        <v>31</v>
      </c>
      <c r="L8" s="57" t="s">
        <v>85</v>
      </c>
    </row>
    <row r="9" spans="1:12" ht="39" customHeight="1">
      <c r="A9" s="25">
        <v>2</v>
      </c>
      <c r="B9" s="42">
        <v>314</v>
      </c>
      <c r="C9" s="35" t="s">
        <v>33</v>
      </c>
      <c r="D9" s="28" t="s">
        <v>25</v>
      </c>
      <c r="E9" s="36">
        <v>10067314</v>
      </c>
      <c r="F9" s="37" t="s">
        <v>34</v>
      </c>
      <c r="G9" s="32" t="s">
        <v>35</v>
      </c>
      <c r="H9" s="32" t="s">
        <v>86</v>
      </c>
      <c r="I9" s="32" t="s">
        <v>37</v>
      </c>
      <c r="J9" s="32" t="s">
        <v>30</v>
      </c>
      <c r="K9" s="32" t="s">
        <v>38</v>
      </c>
      <c r="L9" s="57" t="s">
        <v>85</v>
      </c>
    </row>
    <row r="10" spans="1:12" s="38" customFormat="1" ht="25.5" customHeight="1">
      <c r="A10" s="189" t="s">
        <v>87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</row>
    <row r="11" spans="1:12" s="59" customFormat="1" ht="39" customHeight="1">
      <c r="A11" s="58">
        <v>3</v>
      </c>
      <c r="B11" s="42">
        <v>313</v>
      </c>
      <c r="C11" s="39" t="s">
        <v>88</v>
      </c>
      <c r="D11" s="28" t="s">
        <v>41</v>
      </c>
      <c r="E11" s="31">
        <v>10105908</v>
      </c>
      <c r="F11" s="30" t="s">
        <v>42</v>
      </c>
      <c r="G11" s="31" t="s">
        <v>89</v>
      </c>
      <c r="H11" s="32" t="s">
        <v>28</v>
      </c>
      <c r="I11" s="32" t="s">
        <v>37</v>
      </c>
      <c r="J11" s="32" t="s">
        <v>30</v>
      </c>
      <c r="K11" s="32" t="s">
        <v>62</v>
      </c>
      <c r="L11" s="57"/>
    </row>
    <row r="12" spans="1:12" ht="30" customHeight="1">
      <c r="A12" s="189" t="s">
        <v>90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</row>
    <row r="13" spans="1:12" s="43" customFormat="1" ht="33" customHeight="1">
      <c r="A13" s="25">
        <v>4</v>
      </c>
      <c r="B13" s="42">
        <v>65</v>
      </c>
      <c r="C13" s="39" t="s">
        <v>47</v>
      </c>
      <c r="D13" s="28" t="s">
        <v>25</v>
      </c>
      <c r="E13" s="31">
        <v>10127216</v>
      </c>
      <c r="F13" s="37" t="s">
        <v>48</v>
      </c>
      <c r="G13" s="32" t="s">
        <v>49</v>
      </c>
      <c r="H13" s="32" t="s">
        <v>50</v>
      </c>
      <c r="I13" s="32" t="s">
        <v>51</v>
      </c>
      <c r="J13" s="32" t="s">
        <v>30</v>
      </c>
      <c r="K13" s="32" t="s">
        <v>52</v>
      </c>
      <c r="L13" s="57" t="s">
        <v>85</v>
      </c>
    </row>
    <row r="14" spans="1:12" s="44" customFormat="1" ht="33" customHeight="1">
      <c r="A14" s="25">
        <v>5</v>
      </c>
      <c r="B14" s="42">
        <v>62</v>
      </c>
      <c r="C14" s="39" t="s">
        <v>91</v>
      </c>
      <c r="D14" s="28" t="s">
        <v>54</v>
      </c>
      <c r="E14" s="31">
        <v>10089397</v>
      </c>
      <c r="F14" s="30" t="s">
        <v>55</v>
      </c>
      <c r="G14" s="31" t="s">
        <v>56</v>
      </c>
      <c r="H14" s="32" t="s">
        <v>57</v>
      </c>
      <c r="I14" s="32" t="s">
        <v>37</v>
      </c>
      <c r="J14" s="32" t="s">
        <v>30</v>
      </c>
      <c r="K14" s="32" t="s">
        <v>52</v>
      </c>
      <c r="L14" s="57" t="s">
        <v>85</v>
      </c>
    </row>
    <row r="15" spans="1:12" s="38" customFormat="1" ht="39" customHeight="1">
      <c r="A15" s="25">
        <v>6</v>
      </c>
      <c r="B15" s="42">
        <v>64</v>
      </c>
      <c r="C15" s="45" t="s">
        <v>58</v>
      </c>
      <c r="D15" s="28" t="s">
        <v>25</v>
      </c>
      <c r="E15" s="36">
        <v>10120303</v>
      </c>
      <c r="F15" s="45" t="s">
        <v>59</v>
      </c>
      <c r="G15" s="41" t="s">
        <v>60</v>
      </c>
      <c r="H15" s="41" t="s">
        <v>61</v>
      </c>
      <c r="I15" s="32" t="s">
        <v>51</v>
      </c>
      <c r="J15" s="32" t="s">
        <v>30</v>
      </c>
      <c r="K15" s="32" t="s">
        <v>62</v>
      </c>
      <c r="L15" s="57" t="s">
        <v>85</v>
      </c>
    </row>
    <row r="16" spans="1:12" ht="39" customHeight="1">
      <c r="A16" s="25">
        <v>7</v>
      </c>
      <c r="B16" s="42">
        <v>60</v>
      </c>
      <c r="C16" s="46" t="s">
        <v>63</v>
      </c>
      <c r="D16" s="28" t="s">
        <v>25</v>
      </c>
      <c r="E16" s="36">
        <v>10147934</v>
      </c>
      <c r="F16" s="47" t="s">
        <v>64</v>
      </c>
      <c r="G16" s="41" t="s">
        <v>65</v>
      </c>
      <c r="H16" s="41" t="s">
        <v>66</v>
      </c>
      <c r="I16" s="32" t="s">
        <v>51</v>
      </c>
      <c r="J16" s="32" t="s">
        <v>30</v>
      </c>
      <c r="K16" s="32" t="s">
        <v>62</v>
      </c>
      <c r="L16" s="57" t="s">
        <v>85</v>
      </c>
    </row>
    <row r="17" spans="1:12" ht="39" customHeight="1">
      <c r="A17" s="25">
        <v>8</v>
      </c>
      <c r="B17" s="42">
        <v>61</v>
      </c>
      <c r="C17" s="48" t="s">
        <v>67</v>
      </c>
      <c r="D17" s="28" t="s">
        <v>25</v>
      </c>
      <c r="E17" s="36">
        <v>10088782</v>
      </c>
      <c r="F17" s="37" t="s">
        <v>68</v>
      </c>
      <c r="G17" s="32" t="s">
        <v>69</v>
      </c>
      <c r="H17" s="41" t="s">
        <v>66</v>
      </c>
      <c r="I17" s="32" t="s">
        <v>84</v>
      </c>
      <c r="J17" s="32" t="s">
        <v>30</v>
      </c>
      <c r="K17" s="32" t="s">
        <v>52</v>
      </c>
      <c r="L17" s="57" t="s">
        <v>85</v>
      </c>
    </row>
    <row r="18" spans="1:12" ht="30" customHeight="1">
      <c r="A18" s="189" t="s">
        <v>92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</row>
    <row r="19" spans="1:12" s="43" customFormat="1" ht="33" customHeight="1">
      <c r="A19" s="25">
        <v>9</v>
      </c>
      <c r="B19" s="42">
        <v>63</v>
      </c>
      <c r="C19" s="39" t="s">
        <v>93</v>
      </c>
      <c r="D19" s="28" t="s">
        <v>25</v>
      </c>
      <c r="E19" s="31">
        <v>10150270</v>
      </c>
      <c r="F19" s="37" t="s">
        <v>72</v>
      </c>
      <c r="G19" s="32" t="s">
        <v>73</v>
      </c>
      <c r="H19" s="32" t="s">
        <v>28</v>
      </c>
      <c r="I19" s="32" t="s">
        <v>84</v>
      </c>
      <c r="J19" s="32" t="s">
        <v>30</v>
      </c>
      <c r="K19" s="32" t="s">
        <v>62</v>
      </c>
      <c r="L19" s="57" t="s">
        <v>85</v>
      </c>
    </row>
    <row r="20" spans="1:12" s="43" customFormat="1" ht="33" customHeight="1">
      <c r="A20" s="25">
        <v>10</v>
      </c>
      <c r="B20" s="42">
        <v>66</v>
      </c>
      <c r="C20" s="39" t="s">
        <v>94</v>
      </c>
      <c r="D20" s="28" t="s">
        <v>25</v>
      </c>
      <c r="E20" s="31">
        <v>10150227</v>
      </c>
      <c r="F20" s="37" t="s">
        <v>75</v>
      </c>
      <c r="G20" s="32" t="s">
        <v>95</v>
      </c>
      <c r="H20" s="32" t="s">
        <v>77</v>
      </c>
      <c r="I20" s="32" t="s">
        <v>37</v>
      </c>
      <c r="J20" s="32" t="s">
        <v>30</v>
      </c>
      <c r="K20" s="32" t="s">
        <v>62</v>
      </c>
      <c r="L20" s="57" t="s">
        <v>85</v>
      </c>
    </row>
    <row r="21" spans="1:14" s="51" customFormat="1" ht="13.5" customHeight="1">
      <c r="A21" s="49"/>
      <c r="B21" s="49"/>
      <c r="C21" s="50"/>
      <c r="D21" s="50"/>
      <c r="E21" s="50"/>
      <c r="L21" s="49"/>
      <c r="M21" s="49"/>
      <c r="N21" s="52"/>
    </row>
    <row r="22" spans="1:14" s="51" customFormat="1" ht="13.5" customHeight="1">
      <c r="A22" s="49"/>
      <c r="B22" s="49"/>
      <c r="C22" s="50"/>
      <c r="D22" s="50"/>
      <c r="E22" s="50"/>
      <c r="L22" s="49"/>
      <c r="M22" s="49"/>
      <c r="N22" s="52"/>
    </row>
    <row r="23" spans="1:14" s="51" customFormat="1" ht="13.5" customHeight="1">
      <c r="A23" s="49"/>
      <c r="B23" s="49"/>
      <c r="D23" s="50"/>
      <c r="E23" s="50"/>
      <c r="L23" s="49"/>
      <c r="M23" s="49"/>
      <c r="N23" s="52"/>
    </row>
    <row r="24" spans="1:14" s="51" customFormat="1" ht="13.5" customHeight="1">
      <c r="A24" s="49"/>
      <c r="B24" s="49"/>
      <c r="C24" s="50"/>
      <c r="D24" s="50"/>
      <c r="E24" s="50"/>
      <c r="L24" s="49"/>
      <c r="M24" s="49"/>
      <c r="N24" s="52"/>
    </row>
    <row r="25" spans="1:14" s="51" customFormat="1" ht="13.5" customHeight="1">
      <c r="A25" s="49"/>
      <c r="B25" s="49"/>
      <c r="C25" s="54" t="s">
        <v>79</v>
      </c>
      <c r="D25" s="50"/>
      <c r="E25" s="50"/>
      <c r="L25" s="49"/>
      <c r="M25" s="49"/>
      <c r="N25" s="52"/>
    </row>
    <row r="26" spans="1:14" s="51" customFormat="1" ht="13.5" customHeight="1">
      <c r="A26" s="49"/>
      <c r="B26" s="49"/>
      <c r="C26" s="50"/>
      <c r="D26" s="50"/>
      <c r="E26" s="50"/>
      <c r="L26" s="49"/>
      <c r="M26" s="49"/>
      <c r="N26" s="52"/>
    </row>
    <row r="27" spans="1:14" s="51" customFormat="1" ht="13.5" customHeight="1">
      <c r="A27" s="49"/>
      <c r="B27" s="49"/>
      <c r="D27" s="50"/>
      <c r="E27" s="50"/>
      <c r="L27" s="49"/>
      <c r="M27" s="49"/>
      <c r="N27" s="52"/>
    </row>
    <row r="28" spans="1:14" s="51" customFormat="1" ht="30" customHeight="1">
      <c r="A28" s="49"/>
      <c r="B28" s="49"/>
      <c r="C28" s="190"/>
      <c r="D28" s="190"/>
      <c r="E28" s="50"/>
      <c r="F28" s="191"/>
      <c r="G28" s="191"/>
      <c r="H28" s="49"/>
      <c r="I28" s="55"/>
      <c r="J28" s="55"/>
      <c r="K28" s="55"/>
      <c r="L28" s="49"/>
      <c r="M28" s="49"/>
      <c r="N28" s="52"/>
    </row>
    <row r="29" spans="1:14" s="51" customFormat="1" ht="30" customHeight="1">
      <c r="A29" s="49"/>
      <c r="B29" s="49"/>
      <c r="C29" s="192"/>
      <c r="D29" s="192"/>
      <c r="E29" s="50"/>
      <c r="F29" s="191"/>
      <c r="G29" s="191"/>
      <c r="H29" s="49"/>
      <c r="I29" s="55"/>
      <c r="J29" s="55"/>
      <c r="K29" s="55"/>
      <c r="L29" s="49"/>
      <c r="M29" s="49"/>
      <c r="N29" s="52"/>
    </row>
    <row r="33" ht="12.75">
      <c r="C33" s="56"/>
    </row>
  </sheetData>
  <sheetProtection selectLockedCells="1" selectUnlockedCells="1"/>
  <mergeCells count="11">
    <mergeCell ref="A18:L18"/>
    <mergeCell ref="C28:D28"/>
    <mergeCell ref="F28:G28"/>
    <mergeCell ref="C29:D29"/>
    <mergeCell ref="F29:G29"/>
    <mergeCell ref="A2:L2"/>
    <mergeCell ref="A3:L3"/>
    <mergeCell ref="A4:L4"/>
    <mergeCell ref="A7:L7"/>
    <mergeCell ref="A10:L10"/>
    <mergeCell ref="A12:L12"/>
  </mergeCells>
  <printOptions horizontalCentered="1"/>
  <pageMargins left="0.25" right="0.25" top="0" bottom="0" header="0.5118055555555555" footer="0.511805555555555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AO41"/>
  <sheetViews>
    <sheetView zoomScaleSheetLayoutView="100" zoomScalePageLayoutView="0" workbookViewId="0" topLeftCell="H4">
      <selection activeCell="M44" sqref="M44"/>
    </sheetView>
  </sheetViews>
  <sheetFormatPr defaultColWidth="9.140625" defaultRowHeight="15"/>
  <cols>
    <col min="1" max="1" width="6.7109375" style="60" customWidth="1"/>
    <col min="2" max="2" width="4.7109375" style="60" customWidth="1"/>
    <col min="3" max="3" width="29.140625" style="60" customWidth="1"/>
    <col min="4" max="4" width="6.140625" style="60" customWidth="1"/>
    <col min="5" max="5" width="10.140625" style="60" customWidth="1"/>
    <col min="6" max="6" width="16.140625" style="60" customWidth="1"/>
    <col min="7" max="7" width="10.140625" style="60" customWidth="1"/>
    <col min="8" max="8" width="15.8515625" style="60" customWidth="1"/>
    <col min="9" max="9" width="5.57421875" style="60" customWidth="1"/>
    <col min="10" max="10" width="7.421875" style="60" customWidth="1"/>
    <col min="11" max="11" width="15.28125" style="60" customWidth="1"/>
    <col min="12" max="12" width="4.7109375" style="60" customWidth="1"/>
    <col min="13" max="13" width="9.7109375" style="60" customWidth="1"/>
    <col min="14" max="14" width="10.7109375" style="60" customWidth="1"/>
    <col min="15" max="16" width="9.7109375" style="60" customWidth="1"/>
    <col min="17" max="17" width="10.8515625" style="60" customWidth="1"/>
    <col min="18" max="18" width="10.00390625" style="60" customWidth="1"/>
    <col min="19" max="19" width="9.7109375" style="60" customWidth="1"/>
    <col min="20" max="20" width="11.140625" style="60" customWidth="1"/>
    <col min="21" max="21" width="5.140625" style="60" customWidth="1"/>
    <col min="22" max="22" width="6.7109375" style="60" customWidth="1"/>
    <col min="23" max="16384" width="9.140625" style="60" customWidth="1"/>
  </cols>
  <sheetData>
    <row r="1" spans="1:41" s="62" customFormat="1" ht="12.75" hidden="1">
      <c r="A1" s="61" t="s">
        <v>96</v>
      </c>
      <c r="B1" s="61"/>
      <c r="C1" s="61"/>
      <c r="D1" s="61" t="s">
        <v>97</v>
      </c>
      <c r="E1" s="61"/>
      <c r="F1" s="61"/>
      <c r="G1" s="61" t="s">
        <v>98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 t="s">
        <v>99</v>
      </c>
      <c r="S1" s="61" t="s">
        <v>100</v>
      </c>
      <c r="T1" s="61" t="s">
        <v>101</v>
      </c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spans="1:21" s="64" customFormat="1" ht="57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3" ht="30" customHeight="1">
      <c r="A3" s="193" t="s">
        <v>102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65"/>
    </row>
    <row r="4" spans="1:23" s="67" customFormat="1" ht="15.75" customHeight="1">
      <c r="A4" s="194" t="s">
        <v>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66"/>
    </row>
    <row r="5" spans="1:23" s="69" customFormat="1" ht="15.75" customHeight="1">
      <c r="A5" s="195" t="s">
        <v>103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68"/>
    </row>
    <row r="6" spans="1:23" s="71" customFormat="1" ht="18.75" customHeight="1">
      <c r="A6" s="196" t="s">
        <v>70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70"/>
    </row>
    <row r="7" spans="1:22" s="75" customFormat="1" ht="15" customHeight="1">
      <c r="A7" s="17" t="s">
        <v>10</v>
      </c>
      <c r="B7" s="72"/>
      <c r="C7" s="73"/>
      <c r="D7" s="73"/>
      <c r="E7" s="73"/>
      <c r="F7" s="73"/>
      <c r="G7" s="73"/>
      <c r="H7" s="74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197">
        <v>42896</v>
      </c>
      <c r="U7" s="197"/>
      <c r="V7" s="197"/>
    </row>
    <row r="8" spans="1:22" s="81" customFormat="1" ht="15" customHeight="1">
      <c r="A8" s="198" t="s">
        <v>104</v>
      </c>
      <c r="B8" s="199" t="s">
        <v>105</v>
      </c>
      <c r="C8" s="200" t="s">
        <v>106</v>
      </c>
      <c r="D8" s="199" t="s">
        <v>107</v>
      </c>
      <c r="E8" s="200" t="s">
        <v>108</v>
      </c>
      <c r="F8" s="200" t="s">
        <v>109</v>
      </c>
      <c r="G8" s="200" t="s">
        <v>110</v>
      </c>
      <c r="H8" s="200" t="s">
        <v>111</v>
      </c>
      <c r="I8" s="199" t="s">
        <v>112</v>
      </c>
      <c r="J8" s="199" t="s">
        <v>113</v>
      </c>
      <c r="K8" s="199" t="s">
        <v>114</v>
      </c>
      <c r="L8" s="199" t="s">
        <v>115</v>
      </c>
      <c r="M8" s="76" t="s">
        <v>116</v>
      </c>
      <c r="N8" s="77">
        <v>30</v>
      </c>
      <c r="O8" s="78" t="s">
        <v>117</v>
      </c>
      <c r="P8" s="201" t="s">
        <v>118</v>
      </c>
      <c r="Q8" s="201"/>
      <c r="R8" s="78">
        <v>1</v>
      </c>
      <c r="S8" s="79" t="s">
        <v>119</v>
      </c>
      <c r="T8" s="80">
        <v>0.027777777777777776</v>
      </c>
      <c r="U8" s="202" t="s">
        <v>120</v>
      </c>
      <c r="V8" s="203" t="s">
        <v>121</v>
      </c>
    </row>
    <row r="9" spans="1:22" s="81" customFormat="1" ht="15" customHeight="1">
      <c r="A9" s="198"/>
      <c r="B9" s="199"/>
      <c r="C9" s="200"/>
      <c r="D9" s="199"/>
      <c r="E9" s="200"/>
      <c r="F9" s="200"/>
      <c r="G9" s="200"/>
      <c r="H9" s="200"/>
      <c r="I9" s="199"/>
      <c r="J9" s="199"/>
      <c r="K9" s="199"/>
      <c r="L9" s="199"/>
      <c r="M9" s="82" t="s">
        <v>122</v>
      </c>
      <c r="N9" s="83">
        <v>30</v>
      </c>
      <c r="O9" s="84" t="s">
        <v>117</v>
      </c>
      <c r="P9" s="204" t="s">
        <v>123</v>
      </c>
      <c r="Q9" s="204"/>
      <c r="R9" s="84">
        <v>2</v>
      </c>
      <c r="S9" s="86" t="s">
        <v>119</v>
      </c>
      <c r="T9" s="87">
        <v>0.034722222222222224</v>
      </c>
      <c r="U9" s="202"/>
      <c r="V9" s="203"/>
    </row>
    <row r="10" spans="1:22" s="81" customFormat="1" ht="15" customHeight="1">
      <c r="A10" s="198"/>
      <c r="B10" s="199"/>
      <c r="C10" s="200"/>
      <c r="D10" s="199"/>
      <c r="E10" s="200"/>
      <c r="F10" s="200"/>
      <c r="G10" s="200"/>
      <c r="H10" s="200"/>
      <c r="I10" s="199"/>
      <c r="J10" s="199"/>
      <c r="K10" s="199"/>
      <c r="L10" s="199"/>
      <c r="M10" s="88" t="s">
        <v>124</v>
      </c>
      <c r="N10" s="89">
        <v>20</v>
      </c>
      <c r="O10" s="90" t="s">
        <v>117</v>
      </c>
      <c r="P10" s="91"/>
      <c r="Q10" s="91"/>
      <c r="R10" s="90"/>
      <c r="S10" s="92"/>
      <c r="T10" s="93"/>
      <c r="U10" s="202"/>
      <c r="V10" s="203"/>
    </row>
    <row r="11" spans="1:22" s="81" customFormat="1" ht="48" customHeight="1">
      <c r="A11" s="198"/>
      <c r="B11" s="199"/>
      <c r="C11" s="200"/>
      <c r="D11" s="199"/>
      <c r="E11" s="200"/>
      <c r="F11" s="200"/>
      <c r="G11" s="200"/>
      <c r="H11" s="200"/>
      <c r="I11" s="199"/>
      <c r="J11" s="199"/>
      <c r="K11" s="199"/>
      <c r="L11" s="199"/>
      <c r="M11" s="94" t="s">
        <v>125</v>
      </c>
      <c r="N11" s="95" t="s">
        <v>126</v>
      </c>
      <c r="O11" s="96" t="s">
        <v>127</v>
      </c>
      <c r="P11" s="96" t="s">
        <v>128</v>
      </c>
      <c r="Q11" s="96" t="s">
        <v>129</v>
      </c>
      <c r="R11" s="97" t="s">
        <v>130</v>
      </c>
      <c r="S11" s="97" t="s">
        <v>131</v>
      </c>
      <c r="T11" s="98" t="s">
        <v>132</v>
      </c>
      <c r="U11" s="202"/>
      <c r="V11" s="203"/>
    </row>
    <row r="12" spans="1:22" s="105" customFormat="1" ht="15" customHeight="1">
      <c r="A12" s="205">
        <v>1</v>
      </c>
      <c r="B12" s="206">
        <v>66</v>
      </c>
      <c r="C12" s="207" t="s">
        <v>133</v>
      </c>
      <c r="D12" s="208" t="s">
        <v>25</v>
      </c>
      <c r="E12" s="209">
        <v>10150227</v>
      </c>
      <c r="F12" s="207" t="s">
        <v>134</v>
      </c>
      <c r="G12" s="210" t="s">
        <v>76</v>
      </c>
      <c r="H12" s="208" t="s">
        <v>77</v>
      </c>
      <c r="I12" s="211" t="s">
        <v>135</v>
      </c>
      <c r="J12" s="211" t="s">
        <v>25</v>
      </c>
      <c r="K12" s="211" t="s">
        <v>62</v>
      </c>
      <c r="L12" s="99">
        <v>1</v>
      </c>
      <c r="M12" s="100">
        <v>0.3958333333333333</v>
      </c>
      <c r="N12" s="101">
        <v>0.48483796296296294</v>
      </c>
      <c r="O12" s="102">
        <v>0.4862268518518518</v>
      </c>
      <c r="P12" s="102">
        <f>O12-N12</f>
        <v>0.001388888888888884</v>
      </c>
      <c r="Q12" s="103">
        <f>O12-M12</f>
        <v>0.09039351851851851</v>
      </c>
      <c r="R12" s="104">
        <f>$N$20/Q12/24</f>
        <v>13.82842509603073</v>
      </c>
      <c r="S12" s="212">
        <f>SUM($N$20:$N$22)/T12/24</f>
        <v>14.795027226959816</v>
      </c>
      <c r="T12" s="213">
        <f>SUM(Q12:Q14)</f>
        <v>0.2253009259259261</v>
      </c>
      <c r="U12" s="214"/>
      <c r="V12" s="215"/>
    </row>
    <row r="13" spans="1:22" s="105" customFormat="1" ht="15" customHeight="1">
      <c r="A13" s="205"/>
      <c r="B13" s="206"/>
      <c r="C13" s="207"/>
      <c r="D13" s="208"/>
      <c r="E13" s="209"/>
      <c r="F13" s="207"/>
      <c r="G13" s="210"/>
      <c r="H13" s="208"/>
      <c r="I13" s="211"/>
      <c r="J13" s="211"/>
      <c r="K13" s="211"/>
      <c r="L13" s="106">
        <v>2</v>
      </c>
      <c r="M13" s="107">
        <f>O12+$T$20</f>
        <v>0.5140046296296296</v>
      </c>
      <c r="N13" s="108">
        <v>0.596724537037037</v>
      </c>
      <c r="O13" s="107">
        <v>0.6004050925925926</v>
      </c>
      <c r="P13" s="107">
        <f>O13-N13</f>
        <v>0.003680555555555576</v>
      </c>
      <c r="Q13" s="109">
        <f>O13-M13</f>
        <v>0.086400462962963</v>
      </c>
      <c r="R13" s="110">
        <f>$N$21/Q13/24</f>
        <v>14.467515070328192</v>
      </c>
      <c r="S13" s="212"/>
      <c r="T13" s="213"/>
      <c r="U13" s="214"/>
      <c r="V13" s="215"/>
    </row>
    <row r="14" spans="1:22" s="105" customFormat="1" ht="15" customHeight="1">
      <c r="A14" s="205"/>
      <c r="B14" s="206"/>
      <c r="C14" s="207"/>
      <c r="D14" s="208"/>
      <c r="E14" s="209"/>
      <c r="F14" s="207"/>
      <c r="G14" s="210"/>
      <c r="H14" s="208"/>
      <c r="I14" s="211"/>
      <c r="J14" s="211"/>
      <c r="K14" s="211"/>
      <c r="L14" s="111">
        <v>3</v>
      </c>
      <c r="M14" s="112">
        <f>O13+$T$21</f>
        <v>0.6351273148148148</v>
      </c>
      <c r="N14" s="113">
        <v>0.6836342592592594</v>
      </c>
      <c r="O14" s="112">
        <v>0.7001736111111111</v>
      </c>
      <c r="P14" s="112">
        <f>O14-N14</f>
        <v>0.016539351851851736</v>
      </c>
      <c r="Q14" s="114">
        <f>N14-M14</f>
        <v>0.04850694444444459</v>
      </c>
      <c r="R14" s="115">
        <f>$N$22/Q14/24</f>
        <v>17.179670722977757</v>
      </c>
      <c r="S14" s="212"/>
      <c r="T14" s="213"/>
      <c r="U14" s="214"/>
      <c r="V14" s="215"/>
    </row>
    <row r="15" spans="1:22" s="105" customFormat="1" ht="15" customHeight="1">
      <c r="A15" s="205"/>
      <c r="B15" s="206">
        <v>63</v>
      </c>
      <c r="C15" s="207" t="s">
        <v>136</v>
      </c>
      <c r="D15" s="208" t="s">
        <v>25</v>
      </c>
      <c r="E15" s="209">
        <v>10150270</v>
      </c>
      <c r="F15" s="207" t="s">
        <v>137</v>
      </c>
      <c r="G15" s="210" t="s">
        <v>73</v>
      </c>
      <c r="H15" s="208" t="s">
        <v>28</v>
      </c>
      <c r="I15" s="211" t="s">
        <v>138</v>
      </c>
      <c r="J15" s="211" t="s">
        <v>25</v>
      </c>
      <c r="K15" s="211" t="s">
        <v>62</v>
      </c>
      <c r="L15" s="99">
        <v>1</v>
      </c>
      <c r="M15" s="100">
        <v>0.3958333333333333</v>
      </c>
      <c r="N15" s="101">
        <v>0.4983449074074074</v>
      </c>
      <c r="O15" s="102">
        <v>0.5012152777777777</v>
      </c>
      <c r="P15" s="102">
        <f>O15-N15</f>
        <v>0.0028703703703703565</v>
      </c>
      <c r="Q15" s="103">
        <f>O15-M15</f>
        <v>0.10538194444444443</v>
      </c>
      <c r="R15" s="104">
        <f>$N$20/Q15/24</f>
        <v>11.861614497528832</v>
      </c>
      <c r="S15" s="212" t="s">
        <v>139</v>
      </c>
      <c r="T15" s="213"/>
      <c r="U15" s="214"/>
      <c r="V15" s="215"/>
    </row>
    <row r="16" spans="1:22" s="105" customFormat="1" ht="15" customHeight="1">
      <c r="A16" s="205"/>
      <c r="B16" s="206"/>
      <c r="C16" s="207"/>
      <c r="D16" s="208"/>
      <c r="E16" s="209"/>
      <c r="F16" s="207"/>
      <c r="G16" s="210"/>
      <c r="H16" s="208"/>
      <c r="I16" s="211"/>
      <c r="J16" s="211"/>
      <c r="K16" s="211"/>
      <c r="L16" s="106">
        <v>2</v>
      </c>
      <c r="M16" s="107">
        <f>O15+$T$20</f>
        <v>0.5289930555555555</v>
      </c>
      <c r="N16" s="108">
        <v>0.63625</v>
      </c>
      <c r="O16" s="107">
        <v>0.6398148148148148</v>
      </c>
      <c r="P16" s="107">
        <f>O16-N16</f>
        <v>0.003564814814814854</v>
      </c>
      <c r="Q16" s="109">
        <f>O16-M16</f>
        <v>0.1108217592592593</v>
      </c>
      <c r="R16" s="110">
        <f>$N$21/Q16/24</f>
        <v>11.27937336814621</v>
      </c>
      <c r="S16" s="212"/>
      <c r="T16" s="213"/>
      <c r="U16" s="214"/>
      <c r="V16" s="215"/>
    </row>
    <row r="17" spans="1:22" s="105" customFormat="1" ht="15" customHeight="1">
      <c r="A17" s="205"/>
      <c r="B17" s="206"/>
      <c r="C17" s="207"/>
      <c r="D17" s="208"/>
      <c r="E17" s="209"/>
      <c r="F17" s="207"/>
      <c r="G17" s="210"/>
      <c r="H17" s="208"/>
      <c r="I17" s="211"/>
      <c r="J17" s="211"/>
      <c r="K17" s="211"/>
      <c r="L17" s="111">
        <v>3</v>
      </c>
      <c r="M17" s="112"/>
      <c r="N17" s="113"/>
      <c r="O17" s="112"/>
      <c r="P17" s="112"/>
      <c r="Q17" s="114"/>
      <c r="R17" s="115"/>
      <c r="S17" s="212"/>
      <c r="T17" s="213"/>
      <c r="U17" s="214"/>
      <c r="V17" s="215"/>
    </row>
    <row r="18" spans="1:23" s="71" customFormat="1" ht="18.75" customHeight="1">
      <c r="A18" s="196" t="s">
        <v>46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70"/>
    </row>
    <row r="19" spans="1:22" s="75" customFormat="1" ht="15" customHeight="1">
      <c r="A19" s="17" t="s">
        <v>10</v>
      </c>
      <c r="B19" s="72"/>
      <c r="C19" s="73"/>
      <c r="D19" s="73"/>
      <c r="E19" s="73"/>
      <c r="F19" s="73"/>
      <c r="G19" s="73"/>
      <c r="H19" s="74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197">
        <v>42896</v>
      </c>
      <c r="U19" s="197"/>
      <c r="V19" s="197"/>
    </row>
    <row r="20" spans="1:22" s="81" customFormat="1" ht="15" customHeight="1">
      <c r="A20" s="198" t="s">
        <v>104</v>
      </c>
      <c r="B20" s="199" t="s">
        <v>105</v>
      </c>
      <c r="C20" s="200" t="s">
        <v>106</v>
      </c>
      <c r="D20" s="199" t="s">
        <v>107</v>
      </c>
      <c r="E20" s="200" t="s">
        <v>108</v>
      </c>
      <c r="F20" s="200" t="s">
        <v>109</v>
      </c>
      <c r="G20" s="200" t="s">
        <v>110</v>
      </c>
      <c r="H20" s="200" t="s">
        <v>111</v>
      </c>
      <c r="I20" s="199" t="s">
        <v>112</v>
      </c>
      <c r="J20" s="199" t="s">
        <v>113</v>
      </c>
      <c r="K20" s="199" t="s">
        <v>114</v>
      </c>
      <c r="L20" s="199" t="s">
        <v>115</v>
      </c>
      <c r="M20" s="76" t="s">
        <v>116</v>
      </c>
      <c r="N20" s="77">
        <v>30</v>
      </c>
      <c r="O20" s="78" t="s">
        <v>117</v>
      </c>
      <c r="P20" s="201" t="s">
        <v>118</v>
      </c>
      <c r="Q20" s="201"/>
      <c r="R20" s="78">
        <v>1</v>
      </c>
      <c r="S20" s="79" t="s">
        <v>119</v>
      </c>
      <c r="T20" s="80">
        <v>0.027777777777777776</v>
      </c>
      <c r="U20" s="202" t="s">
        <v>120</v>
      </c>
      <c r="V20" s="203" t="s">
        <v>121</v>
      </c>
    </row>
    <row r="21" spans="1:22" s="81" customFormat="1" ht="15" customHeight="1">
      <c r="A21" s="198"/>
      <c r="B21" s="199"/>
      <c r="C21" s="200"/>
      <c r="D21" s="199"/>
      <c r="E21" s="200"/>
      <c r="F21" s="200"/>
      <c r="G21" s="200"/>
      <c r="H21" s="200"/>
      <c r="I21" s="199"/>
      <c r="J21" s="199"/>
      <c r="K21" s="199"/>
      <c r="L21" s="199"/>
      <c r="M21" s="82" t="s">
        <v>122</v>
      </c>
      <c r="N21" s="83">
        <v>30</v>
      </c>
      <c r="O21" s="84" t="s">
        <v>117</v>
      </c>
      <c r="P21" s="204" t="s">
        <v>123</v>
      </c>
      <c r="Q21" s="204"/>
      <c r="R21" s="84">
        <v>2</v>
      </c>
      <c r="S21" s="86" t="s">
        <v>119</v>
      </c>
      <c r="T21" s="87">
        <v>0.034722222222222224</v>
      </c>
      <c r="U21" s="202"/>
      <c r="V21" s="203"/>
    </row>
    <row r="22" spans="1:22" s="81" customFormat="1" ht="15" customHeight="1">
      <c r="A22" s="198"/>
      <c r="B22" s="199"/>
      <c r="C22" s="200"/>
      <c r="D22" s="199"/>
      <c r="E22" s="200"/>
      <c r="F22" s="200"/>
      <c r="G22" s="200"/>
      <c r="H22" s="200"/>
      <c r="I22" s="199"/>
      <c r="J22" s="199"/>
      <c r="K22" s="199"/>
      <c r="L22" s="199"/>
      <c r="M22" s="88" t="s">
        <v>124</v>
      </c>
      <c r="N22" s="89">
        <v>20</v>
      </c>
      <c r="O22" s="90" t="s">
        <v>117</v>
      </c>
      <c r="P22" s="91"/>
      <c r="Q22" s="91"/>
      <c r="R22" s="90"/>
      <c r="S22" s="92"/>
      <c r="T22" s="93"/>
      <c r="U22" s="202"/>
      <c r="V22" s="203"/>
    </row>
    <row r="23" spans="1:22" s="81" customFormat="1" ht="48" customHeight="1">
      <c r="A23" s="198"/>
      <c r="B23" s="199"/>
      <c r="C23" s="200"/>
      <c r="D23" s="199"/>
      <c r="E23" s="200"/>
      <c r="F23" s="200"/>
      <c r="G23" s="200"/>
      <c r="H23" s="200"/>
      <c r="I23" s="199"/>
      <c r="J23" s="199"/>
      <c r="K23" s="199"/>
      <c r="L23" s="199"/>
      <c r="M23" s="94" t="s">
        <v>125</v>
      </c>
      <c r="N23" s="95" t="s">
        <v>126</v>
      </c>
      <c r="O23" s="96" t="s">
        <v>127</v>
      </c>
      <c r="P23" s="96" t="s">
        <v>128</v>
      </c>
      <c r="Q23" s="96" t="s">
        <v>129</v>
      </c>
      <c r="R23" s="97" t="s">
        <v>130</v>
      </c>
      <c r="S23" s="97" t="s">
        <v>131</v>
      </c>
      <c r="T23" s="98" t="s">
        <v>132</v>
      </c>
      <c r="U23" s="202"/>
      <c r="V23" s="203"/>
    </row>
    <row r="24" spans="1:22" s="105" customFormat="1" ht="15" customHeight="1">
      <c r="A24" s="205">
        <v>1</v>
      </c>
      <c r="B24" s="206">
        <v>62</v>
      </c>
      <c r="C24" s="207" t="s">
        <v>140</v>
      </c>
      <c r="D24" s="208" t="s">
        <v>54</v>
      </c>
      <c r="E24" s="209">
        <v>10089397</v>
      </c>
      <c r="F24" s="207" t="s">
        <v>141</v>
      </c>
      <c r="G24" s="210" t="s">
        <v>56</v>
      </c>
      <c r="H24" s="208" t="s">
        <v>57</v>
      </c>
      <c r="I24" s="211" t="s">
        <v>142</v>
      </c>
      <c r="J24" s="211" t="s">
        <v>25</v>
      </c>
      <c r="K24" s="211" t="s">
        <v>52</v>
      </c>
      <c r="L24" s="99">
        <v>1</v>
      </c>
      <c r="M24" s="100">
        <v>0.4166666666666667</v>
      </c>
      <c r="N24" s="101">
        <v>0.5118634259259259</v>
      </c>
      <c r="O24" s="102">
        <v>0.5176967592592593</v>
      </c>
      <c r="P24" s="102">
        <f aca="true" t="shared" si="0" ref="P24:P34">O24-N24</f>
        <v>0.005833333333333357</v>
      </c>
      <c r="Q24" s="103">
        <f>O24-M24</f>
        <v>0.1010300925925926</v>
      </c>
      <c r="R24" s="104">
        <f>$N$20/Q24/24</f>
        <v>12.37255126589529</v>
      </c>
      <c r="S24" s="212">
        <f>SUM($N$20:$N$22)/T24/24</f>
        <v>13.281682346430548</v>
      </c>
      <c r="T24" s="213">
        <f>SUM(Q24:Q26)</f>
        <v>0.2509722222222222</v>
      </c>
      <c r="U24" s="214"/>
      <c r="V24" s="215"/>
    </row>
    <row r="25" spans="1:22" s="105" customFormat="1" ht="15" customHeight="1">
      <c r="A25" s="205"/>
      <c r="B25" s="206"/>
      <c r="C25" s="207"/>
      <c r="D25" s="208"/>
      <c r="E25" s="209"/>
      <c r="F25" s="207"/>
      <c r="G25" s="210"/>
      <c r="H25" s="208"/>
      <c r="I25" s="211"/>
      <c r="J25" s="211"/>
      <c r="K25" s="211"/>
      <c r="L25" s="106">
        <v>2</v>
      </c>
      <c r="M25" s="107">
        <f>O24+$T$20</f>
        <v>0.5454745370370371</v>
      </c>
      <c r="N25" s="108">
        <v>0.6325462962962963</v>
      </c>
      <c r="O25" s="107">
        <v>0.6353703703703704</v>
      </c>
      <c r="P25" s="107">
        <f t="shared" si="0"/>
        <v>0.0028240740740740344</v>
      </c>
      <c r="Q25" s="109">
        <f>O25-M25</f>
        <v>0.08989583333333329</v>
      </c>
      <c r="R25" s="110">
        <f>$N$21/Q25/24</f>
        <v>13.904982618771733</v>
      </c>
      <c r="S25" s="212"/>
      <c r="T25" s="213"/>
      <c r="U25" s="214"/>
      <c r="V25" s="215"/>
    </row>
    <row r="26" spans="1:22" s="105" customFormat="1" ht="15" customHeight="1">
      <c r="A26" s="205"/>
      <c r="B26" s="206"/>
      <c r="C26" s="207"/>
      <c r="D26" s="208"/>
      <c r="E26" s="209"/>
      <c r="F26" s="207"/>
      <c r="G26" s="210"/>
      <c r="H26" s="208"/>
      <c r="I26" s="211"/>
      <c r="J26" s="211"/>
      <c r="K26" s="211"/>
      <c r="L26" s="111">
        <v>3</v>
      </c>
      <c r="M26" s="112">
        <f>O25+$T$21</f>
        <v>0.6700925925925926</v>
      </c>
      <c r="N26" s="113">
        <v>0.7301388888888889</v>
      </c>
      <c r="O26" s="112">
        <v>0.7378009259259258</v>
      </c>
      <c r="P26" s="112">
        <f t="shared" si="0"/>
        <v>0.0076620370370369395</v>
      </c>
      <c r="Q26" s="114">
        <f>N26-M26</f>
        <v>0.06004629629629632</v>
      </c>
      <c r="R26" s="115">
        <f>$N$22/Q26/24</f>
        <v>13.878180416345407</v>
      </c>
      <c r="S26" s="212"/>
      <c r="T26" s="213"/>
      <c r="U26" s="214"/>
      <c r="V26" s="215"/>
    </row>
    <row r="27" spans="1:22" s="105" customFormat="1" ht="15" customHeight="1">
      <c r="A27" s="205">
        <v>2</v>
      </c>
      <c r="B27" s="206">
        <v>64</v>
      </c>
      <c r="C27" s="207" t="s">
        <v>143</v>
      </c>
      <c r="D27" s="208" t="s">
        <v>25</v>
      </c>
      <c r="E27" s="209">
        <v>10120303</v>
      </c>
      <c r="F27" s="207" t="s">
        <v>144</v>
      </c>
      <c r="G27" s="210" t="s">
        <v>60</v>
      </c>
      <c r="H27" s="208" t="s">
        <v>61</v>
      </c>
      <c r="I27" s="211" t="s">
        <v>51</v>
      </c>
      <c r="J27" s="211" t="s">
        <v>25</v>
      </c>
      <c r="K27" s="211" t="s">
        <v>62</v>
      </c>
      <c r="L27" s="99">
        <v>1</v>
      </c>
      <c r="M27" s="100">
        <v>0.4166666666666667</v>
      </c>
      <c r="N27" s="101">
        <v>0.5149189814814815</v>
      </c>
      <c r="O27" s="102">
        <v>0.5171875</v>
      </c>
      <c r="P27" s="102">
        <f t="shared" si="0"/>
        <v>0.002268518518518503</v>
      </c>
      <c r="Q27" s="103">
        <f>O27-M27</f>
        <v>0.10052083333333334</v>
      </c>
      <c r="R27" s="104">
        <f>$N$20/Q27/24</f>
        <v>12.435233160621761</v>
      </c>
      <c r="S27" s="212">
        <f>SUM($N$20:$N$22)/T27/24</f>
        <v>13.281069863961259</v>
      </c>
      <c r="T27" s="213">
        <f>SUM(Q27:Q29)</f>
        <v>0.25098379629629636</v>
      </c>
      <c r="U27" s="214"/>
      <c r="V27" s="215"/>
    </row>
    <row r="28" spans="1:22" s="105" customFormat="1" ht="15" customHeight="1">
      <c r="A28" s="205"/>
      <c r="B28" s="206"/>
      <c r="C28" s="207"/>
      <c r="D28" s="208"/>
      <c r="E28" s="209"/>
      <c r="F28" s="207"/>
      <c r="G28" s="210"/>
      <c r="H28" s="208"/>
      <c r="I28" s="211"/>
      <c r="J28" s="211"/>
      <c r="K28" s="211"/>
      <c r="L28" s="106">
        <v>2</v>
      </c>
      <c r="M28" s="107">
        <f>O27+$T$20</f>
        <v>0.5449652777777778</v>
      </c>
      <c r="N28" s="108">
        <v>0.6326388888888889</v>
      </c>
      <c r="O28" s="107">
        <v>0.6365046296296296</v>
      </c>
      <c r="P28" s="107">
        <f t="shared" si="0"/>
        <v>0.003865740740740753</v>
      </c>
      <c r="Q28" s="109">
        <f>O28-M28</f>
        <v>0.0915393518518518</v>
      </c>
      <c r="R28" s="110">
        <f>$N$21/Q28/24</f>
        <v>13.65532937160198</v>
      </c>
      <c r="S28" s="212"/>
      <c r="T28" s="213"/>
      <c r="U28" s="214"/>
      <c r="V28" s="215"/>
    </row>
    <row r="29" spans="1:22" s="105" customFormat="1" ht="15" customHeight="1">
      <c r="A29" s="205"/>
      <c r="B29" s="206"/>
      <c r="C29" s="207"/>
      <c r="D29" s="208"/>
      <c r="E29" s="209"/>
      <c r="F29" s="207"/>
      <c r="G29" s="210"/>
      <c r="H29" s="208"/>
      <c r="I29" s="211"/>
      <c r="J29" s="211"/>
      <c r="K29" s="211"/>
      <c r="L29" s="111">
        <v>3</v>
      </c>
      <c r="M29" s="112">
        <f>O28+$T$21</f>
        <v>0.6712268518518518</v>
      </c>
      <c r="N29" s="113">
        <v>0.730150462962963</v>
      </c>
      <c r="O29" s="112">
        <v>0.7392129629629629</v>
      </c>
      <c r="P29" s="112">
        <f t="shared" si="0"/>
        <v>0.009062499999999862</v>
      </c>
      <c r="Q29" s="114">
        <f>N29-M29</f>
        <v>0.05892361111111122</v>
      </c>
      <c r="R29" s="115">
        <f>$N$22/Q29/24</f>
        <v>14.142604596346468</v>
      </c>
      <c r="S29" s="212"/>
      <c r="T29" s="213"/>
      <c r="U29" s="214"/>
      <c r="V29" s="215"/>
    </row>
    <row r="30" spans="1:22" s="105" customFormat="1" ht="15" customHeight="1">
      <c r="A30" s="205"/>
      <c r="B30" s="206">
        <v>60</v>
      </c>
      <c r="C30" s="207" t="s">
        <v>145</v>
      </c>
      <c r="D30" s="208" t="s">
        <v>25</v>
      </c>
      <c r="E30" s="209">
        <v>10147934</v>
      </c>
      <c r="F30" s="207" t="s">
        <v>146</v>
      </c>
      <c r="G30" s="210" t="s">
        <v>65</v>
      </c>
      <c r="H30" s="208" t="s">
        <v>66</v>
      </c>
      <c r="I30" s="211" t="s">
        <v>51</v>
      </c>
      <c r="J30" s="211" t="s">
        <v>25</v>
      </c>
      <c r="K30" s="211" t="s">
        <v>62</v>
      </c>
      <c r="L30" s="99">
        <v>1</v>
      </c>
      <c r="M30" s="100">
        <v>0.4166666666666667</v>
      </c>
      <c r="N30" s="101">
        <v>0.5009143518518518</v>
      </c>
      <c r="O30" s="102">
        <v>0.5081944444444445</v>
      </c>
      <c r="P30" s="102">
        <f t="shared" si="0"/>
        <v>0.007280092592592657</v>
      </c>
      <c r="Q30" s="103">
        <f>O30-M30</f>
        <v>0.09152777777777782</v>
      </c>
      <c r="R30" s="104">
        <f>$N$20/Q30/24</f>
        <v>13.657056145675261</v>
      </c>
      <c r="S30" s="212" t="s">
        <v>139</v>
      </c>
      <c r="T30" s="213"/>
      <c r="U30" s="214"/>
      <c r="V30" s="215"/>
    </row>
    <row r="31" spans="1:22" s="105" customFormat="1" ht="15" customHeight="1">
      <c r="A31" s="205"/>
      <c r="B31" s="206"/>
      <c r="C31" s="207"/>
      <c r="D31" s="208"/>
      <c r="E31" s="209"/>
      <c r="F31" s="207"/>
      <c r="G31" s="210"/>
      <c r="H31" s="208"/>
      <c r="I31" s="211"/>
      <c r="J31" s="211"/>
      <c r="K31" s="211"/>
      <c r="L31" s="106">
        <v>2</v>
      </c>
      <c r="M31" s="107">
        <f>O30+$T$20</f>
        <v>0.5359722222222223</v>
      </c>
      <c r="N31" s="108">
        <v>0.6210300925925926</v>
      </c>
      <c r="O31" s="107">
        <v>0.6285763888888889</v>
      </c>
      <c r="P31" s="107">
        <f t="shared" si="0"/>
        <v>0.007546296296296329</v>
      </c>
      <c r="Q31" s="109">
        <f>O31-M31</f>
        <v>0.0926041666666666</v>
      </c>
      <c r="R31" s="110">
        <f>$N$21/Q31/24</f>
        <v>13.498312710911145</v>
      </c>
      <c r="S31" s="212"/>
      <c r="T31" s="213"/>
      <c r="U31" s="214"/>
      <c r="V31" s="215"/>
    </row>
    <row r="32" spans="1:22" s="105" customFormat="1" ht="15" customHeight="1">
      <c r="A32" s="205"/>
      <c r="B32" s="206"/>
      <c r="C32" s="207"/>
      <c r="D32" s="208"/>
      <c r="E32" s="209"/>
      <c r="F32" s="207"/>
      <c r="G32" s="210"/>
      <c r="H32" s="208"/>
      <c r="I32" s="211"/>
      <c r="J32" s="211"/>
      <c r="K32" s="211"/>
      <c r="L32" s="111">
        <v>3</v>
      </c>
      <c r="M32" s="112">
        <f>O31+$T$21</f>
        <v>0.6632986111111111</v>
      </c>
      <c r="N32" s="113">
        <v>0.7302199074074074</v>
      </c>
      <c r="O32" s="112">
        <v>0.7353703703703703</v>
      </c>
      <c r="P32" s="112">
        <f t="shared" si="0"/>
        <v>0.005150462962962954</v>
      </c>
      <c r="Q32" s="114">
        <f>N32-M32</f>
        <v>0.06692129629629628</v>
      </c>
      <c r="R32" s="115">
        <f>$N$22/Q32/24</f>
        <v>12.452438602559669</v>
      </c>
      <c r="S32" s="212"/>
      <c r="T32" s="213"/>
      <c r="U32" s="214"/>
      <c r="V32" s="215"/>
    </row>
    <row r="33" spans="1:22" s="105" customFormat="1" ht="15" customHeight="1">
      <c r="A33" s="205"/>
      <c r="B33" s="206">
        <v>61</v>
      </c>
      <c r="C33" s="207" t="s">
        <v>147</v>
      </c>
      <c r="D33" s="208" t="s">
        <v>25</v>
      </c>
      <c r="E33" s="209">
        <v>10088782</v>
      </c>
      <c r="F33" s="207" t="s">
        <v>148</v>
      </c>
      <c r="G33" s="210" t="s">
        <v>69</v>
      </c>
      <c r="H33" s="208" t="s">
        <v>66</v>
      </c>
      <c r="I33" s="211" t="s">
        <v>149</v>
      </c>
      <c r="J33" s="211" t="s">
        <v>25</v>
      </c>
      <c r="K33" s="211" t="s">
        <v>52</v>
      </c>
      <c r="L33" s="99">
        <v>1</v>
      </c>
      <c r="M33" s="100">
        <v>0.4166666666666667</v>
      </c>
      <c r="N33" s="101">
        <v>0.5011458333333333</v>
      </c>
      <c r="O33" s="102">
        <v>0.5082175925925926</v>
      </c>
      <c r="P33" s="102">
        <f t="shared" si="0"/>
        <v>0.0070717592592592915</v>
      </c>
      <c r="Q33" s="103">
        <f>O33-M33</f>
        <v>0.0915509259259259</v>
      </c>
      <c r="R33" s="104">
        <f>$N$20/Q33/24</f>
        <v>13.653603034134013</v>
      </c>
      <c r="S33" s="212" t="s">
        <v>139</v>
      </c>
      <c r="T33" s="213"/>
      <c r="U33" s="214"/>
      <c r="V33" s="215"/>
    </row>
    <row r="34" spans="1:22" s="105" customFormat="1" ht="15" customHeight="1">
      <c r="A34" s="205"/>
      <c r="B34" s="206"/>
      <c r="C34" s="207"/>
      <c r="D34" s="208"/>
      <c r="E34" s="209"/>
      <c r="F34" s="207"/>
      <c r="G34" s="210"/>
      <c r="H34" s="208"/>
      <c r="I34" s="211"/>
      <c r="J34" s="211"/>
      <c r="K34" s="211"/>
      <c r="L34" s="106">
        <v>2</v>
      </c>
      <c r="M34" s="107">
        <f>O33+$T$20</f>
        <v>0.5359953703703704</v>
      </c>
      <c r="N34" s="108">
        <v>0.6209375</v>
      </c>
      <c r="O34" s="107">
        <v>0.6285648148148147</v>
      </c>
      <c r="P34" s="107">
        <f t="shared" si="0"/>
        <v>0.007627314814814712</v>
      </c>
      <c r="Q34" s="109">
        <f>O34-M34</f>
        <v>0.09256944444444437</v>
      </c>
      <c r="R34" s="110">
        <f>$N$21/Q34/24</f>
        <v>13.503375843961</v>
      </c>
      <c r="S34" s="212"/>
      <c r="T34" s="213"/>
      <c r="U34" s="214"/>
      <c r="V34" s="215"/>
    </row>
    <row r="35" spans="1:22" s="105" customFormat="1" ht="15" customHeight="1">
      <c r="A35" s="205"/>
      <c r="B35" s="206"/>
      <c r="C35" s="207"/>
      <c r="D35" s="208"/>
      <c r="E35" s="209"/>
      <c r="F35" s="207"/>
      <c r="G35" s="210"/>
      <c r="H35" s="208"/>
      <c r="I35" s="211"/>
      <c r="J35" s="211"/>
      <c r="K35" s="211"/>
      <c r="L35" s="111">
        <v>3</v>
      </c>
      <c r="M35" s="112"/>
      <c r="N35" s="113"/>
      <c r="O35" s="112"/>
      <c r="P35" s="112"/>
      <c r="Q35" s="114"/>
      <c r="R35" s="115"/>
      <c r="S35" s="212"/>
      <c r="T35" s="213"/>
      <c r="U35" s="214"/>
      <c r="V35" s="215"/>
    </row>
    <row r="36" spans="1:22" s="105" customFormat="1" ht="15" customHeight="1">
      <c r="A36" s="205"/>
      <c r="B36" s="206">
        <v>65</v>
      </c>
      <c r="C36" s="207" t="s">
        <v>150</v>
      </c>
      <c r="D36" s="208" t="s">
        <v>25</v>
      </c>
      <c r="E36" s="209">
        <v>10127216</v>
      </c>
      <c r="F36" s="207" t="s">
        <v>151</v>
      </c>
      <c r="G36" s="210" t="s">
        <v>49</v>
      </c>
      <c r="H36" s="208" t="s">
        <v>50</v>
      </c>
      <c r="I36" s="211" t="s">
        <v>152</v>
      </c>
      <c r="J36" s="211" t="s">
        <v>25</v>
      </c>
      <c r="K36" s="211" t="s">
        <v>52</v>
      </c>
      <c r="L36" s="99">
        <v>1</v>
      </c>
      <c r="M36" s="100">
        <v>0.4166666666666667</v>
      </c>
      <c r="N36" s="101">
        <v>0.49447916666666664</v>
      </c>
      <c r="O36" s="102">
        <v>0.4986689814814815</v>
      </c>
      <c r="P36" s="102">
        <f>O36-N36</f>
        <v>0.004189814814814841</v>
      </c>
      <c r="Q36" s="103">
        <f>O36-M36</f>
        <v>0.08200231481481479</v>
      </c>
      <c r="R36" s="104">
        <f>$N$20/Q36/24</f>
        <v>15.243472124206074</v>
      </c>
      <c r="S36" s="216" t="s">
        <v>139</v>
      </c>
      <c r="T36" s="213"/>
      <c r="U36" s="214"/>
      <c r="V36" s="215"/>
    </row>
    <row r="37" spans="1:22" s="105" customFormat="1" ht="15" customHeight="1">
      <c r="A37" s="205"/>
      <c r="B37" s="206"/>
      <c r="C37" s="207"/>
      <c r="D37" s="208"/>
      <c r="E37" s="209"/>
      <c r="F37" s="207"/>
      <c r="G37" s="210"/>
      <c r="H37" s="208"/>
      <c r="I37" s="211"/>
      <c r="J37" s="211"/>
      <c r="K37" s="211"/>
      <c r="L37" s="106">
        <v>2</v>
      </c>
      <c r="M37" s="107">
        <f>O36+$T$20</f>
        <v>0.5264467592592592</v>
      </c>
      <c r="N37" s="108">
        <v>0.6142939814814815</v>
      </c>
      <c r="O37" s="107">
        <v>0.6173032407407407</v>
      </c>
      <c r="P37" s="107">
        <f>O37-N37</f>
        <v>0.0030092592592592116</v>
      </c>
      <c r="Q37" s="109">
        <f>O37-M37</f>
        <v>0.09085648148148151</v>
      </c>
      <c r="R37" s="110">
        <f>$N$21/Q37/24</f>
        <v>13.757961783439486</v>
      </c>
      <c r="S37" s="216"/>
      <c r="T37" s="213"/>
      <c r="U37" s="214"/>
      <c r="V37" s="215"/>
    </row>
    <row r="38" spans="1:22" s="105" customFormat="1" ht="15" customHeight="1">
      <c r="A38" s="205"/>
      <c r="B38" s="206"/>
      <c r="C38" s="207"/>
      <c r="D38" s="208"/>
      <c r="E38" s="209"/>
      <c r="F38" s="207"/>
      <c r="G38" s="210"/>
      <c r="H38" s="208"/>
      <c r="I38" s="211"/>
      <c r="J38" s="211"/>
      <c r="K38" s="211"/>
      <c r="L38" s="111">
        <v>3</v>
      </c>
      <c r="M38" s="112"/>
      <c r="N38" s="113"/>
      <c r="O38" s="112"/>
      <c r="P38" s="112"/>
      <c r="Q38" s="114"/>
      <c r="R38" s="115"/>
      <c r="S38" s="216"/>
      <c r="T38" s="213"/>
      <c r="U38" s="214"/>
      <c r="V38" s="215"/>
    </row>
    <row r="39" spans="1:22" s="105" customFormat="1" ht="12.75" customHeight="1">
      <c r="A39" s="116"/>
      <c r="B39" s="117"/>
      <c r="C39" s="118"/>
      <c r="D39" s="119"/>
      <c r="E39" s="120"/>
      <c r="F39" s="118"/>
      <c r="G39" s="121"/>
      <c r="H39" s="119"/>
      <c r="I39" s="122"/>
      <c r="J39" s="122"/>
      <c r="K39" s="122"/>
      <c r="L39" s="123"/>
      <c r="M39" s="124"/>
      <c r="N39" s="125"/>
      <c r="O39" s="124"/>
      <c r="P39" s="124"/>
      <c r="Q39" s="126"/>
      <c r="R39" s="127"/>
      <c r="S39" s="127"/>
      <c r="T39" s="128"/>
      <c r="U39" s="128"/>
      <c r="V39" s="129"/>
    </row>
    <row r="40" spans="1:22" s="105" customFormat="1" ht="12.75" customHeight="1">
      <c r="A40" s="116"/>
      <c r="B40" s="117"/>
      <c r="C40" s="118"/>
      <c r="D40" s="119"/>
      <c r="E40" s="120"/>
      <c r="F40" s="118"/>
      <c r="G40" s="121"/>
      <c r="H40" s="119"/>
      <c r="I40" s="122"/>
      <c r="J40" s="122"/>
      <c r="K40" s="122"/>
      <c r="L40" s="123"/>
      <c r="M40" s="124"/>
      <c r="N40" s="125"/>
      <c r="O40" s="124"/>
      <c r="P40" s="124"/>
      <c r="Q40" s="126"/>
      <c r="R40" s="127"/>
      <c r="S40" s="127"/>
      <c r="T40" s="128"/>
      <c r="U40" s="128"/>
      <c r="V40" s="129"/>
    </row>
    <row r="41" spans="3:7" ht="21.75" customHeight="1">
      <c r="C41" s="54" t="s">
        <v>79</v>
      </c>
      <c r="E41" s="54"/>
      <c r="F41" s="54" t="s">
        <v>153</v>
      </c>
      <c r="G41" s="54"/>
    </row>
  </sheetData>
  <sheetProtection selectLockedCells="1" selectUnlockedCells="1"/>
  <mergeCells count="144">
    <mergeCell ref="J36:J38"/>
    <mergeCell ref="K36:K38"/>
    <mergeCell ref="S36:S38"/>
    <mergeCell ref="T36:T38"/>
    <mergeCell ref="U36:U38"/>
    <mergeCell ref="V36:V38"/>
    <mergeCell ref="V33:V35"/>
    <mergeCell ref="A36:A38"/>
    <mergeCell ref="B36:B38"/>
    <mergeCell ref="C36:C38"/>
    <mergeCell ref="D36:D38"/>
    <mergeCell ref="E36:E38"/>
    <mergeCell ref="F36:F38"/>
    <mergeCell ref="G36:G38"/>
    <mergeCell ref="H36:H38"/>
    <mergeCell ref="I36:I38"/>
    <mergeCell ref="I33:I35"/>
    <mergeCell ref="J33:J35"/>
    <mergeCell ref="K33:K35"/>
    <mergeCell ref="S33:S35"/>
    <mergeCell ref="T33:T35"/>
    <mergeCell ref="U33:U35"/>
    <mergeCell ref="U30:U32"/>
    <mergeCell ref="V30:V32"/>
    <mergeCell ref="A33:A35"/>
    <mergeCell ref="B33:B35"/>
    <mergeCell ref="C33:C35"/>
    <mergeCell ref="D33:D35"/>
    <mergeCell ref="E33:E35"/>
    <mergeCell ref="F33:F35"/>
    <mergeCell ref="G33:G35"/>
    <mergeCell ref="H33:H35"/>
    <mergeCell ref="H30:H32"/>
    <mergeCell ref="I30:I32"/>
    <mergeCell ref="J30:J32"/>
    <mergeCell ref="K30:K32"/>
    <mergeCell ref="S30:S32"/>
    <mergeCell ref="T30:T32"/>
    <mergeCell ref="T27:T29"/>
    <mergeCell ref="U27:U29"/>
    <mergeCell ref="V27:V29"/>
    <mergeCell ref="A30:A32"/>
    <mergeCell ref="B30:B32"/>
    <mergeCell ref="C30:C32"/>
    <mergeCell ref="D30:D32"/>
    <mergeCell ref="E30:E32"/>
    <mergeCell ref="F30:F32"/>
    <mergeCell ref="G30:G32"/>
    <mergeCell ref="G27:G29"/>
    <mergeCell ref="H27:H29"/>
    <mergeCell ref="I27:I29"/>
    <mergeCell ref="J27:J29"/>
    <mergeCell ref="K27:K29"/>
    <mergeCell ref="S27:S29"/>
    <mergeCell ref="S24:S26"/>
    <mergeCell ref="T24:T26"/>
    <mergeCell ref="U24:U26"/>
    <mergeCell ref="V24:V26"/>
    <mergeCell ref="A27:A29"/>
    <mergeCell ref="B27:B29"/>
    <mergeCell ref="C27:C29"/>
    <mergeCell ref="D27:D29"/>
    <mergeCell ref="E27:E29"/>
    <mergeCell ref="F27:F29"/>
    <mergeCell ref="F24:F26"/>
    <mergeCell ref="G24:G26"/>
    <mergeCell ref="H24:H26"/>
    <mergeCell ref="I24:I26"/>
    <mergeCell ref="J24:J26"/>
    <mergeCell ref="K24:K26"/>
    <mergeCell ref="L20:L23"/>
    <mergeCell ref="P20:Q20"/>
    <mergeCell ref="U20:U23"/>
    <mergeCell ref="V20:V23"/>
    <mergeCell ref="P21:Q21"/>
    <mergeCell ref="A24:A26"/>
    <mergeCell ref="B24:B26"/>
    <mergeCell ref="C24:C26"/>
    <mergeCell ref="D24:D26"/>
    <mergeCell ref="E24:E26"/>
    <mergeCell ref="F20:F23"/>
    <mergeCell ref="G20:G23"/>
    <mergeCell ref="H20:H23"/>
    <mergeCell ref="I20:I23"/>
    <mergeCell ref="J20:J23"/>
    <mergeCell ref="K20:K23"/>
    <mergeCell ref="T15:T17"/>
    <mergeCell ref="U15:U17"/>
    <mergeCell ref="V15:V17"/>
    <mergeCell ref="A18:V18"/>
    <mergeCell ref="T19:V19"/>
    <mergeCell ref="A20:A23"/>
    <mergeCell ref="B20:B23"/>
    <mergeCell ref="C20:C23"/>
    <mergeCell ref="D20:D23"/>
    <mergeCell ref="E20:E23"/>
    <mergeCell ref="G15:G17"/>
    <mergeCell ref="H15:H17"/>
    <mergeCell ref="I15:I17"/>
    <mergeCell ref="J15:J17"/>
    <mergeCell ref="K15:K17"/>
    <mergeCell ref="S15:S17"/>
    <mergeCell ref="S12:S14"/>
    <mergeCell ref="T12:T14"/>
    <mergeCell ref="U12:U14"/>
    <mergeCell ref="V12:V14"/>
    <mergeCell ref="A15:A17"/>
    <mergeCell ref="B15:B17"/>
    <mergeCell ref="C15:C17"/>
    <mergeCell ref="D15:D17"/>
    <mergeCell ref="E15:E17"/>
    <mergeCell ref="F15:F17"/>
    <mergeCell ref="F12:F14"/>
    <mergeCell ref="G12:G14"/>
    <mergeCell ref="H12:H14"/>
    <mergeCell ref="I12:I14"/>
    <mergeCell ref="J12:J14"/>
    <mergeCell ref="K12:K14"/>
    <mergeCell ref="L8:L11"/>
    <mergeCell ref="P8:Q8"/>
    <mergeCell ref="U8:U11"/>
    <mergeCell ref="V8:V11"/>
    <mergeCell ref="P9:Q9"/>
    <mergeCell ref="A12:A14"/>
    <mergeCell ref="B12:B14"/>
    <mergeCell ref="C12:C14"/>
    <mergeCell ref="D12:D14"/>
    <mergeCell ref="E12:E14"/>
    <mergeCell ref="F8:F11"/>
    <mergeCell ref="G8:G11"/>
    <mergeCell ref="H8:H11"/>
    <mergeCell ref="I8:I11"/>
    <mergeCell ref="J8:J11"/>
    <mergeCell ref="K8:K11"/>
    <mergeCell ref="A3:V3"/>
    <mergeCell ref="A4:V4"/>
    <mergeCell ref="A5:V5"/>
    <mergeCell ref="A6:V6"/>
    <mergeCell ref="T7:V7"/>
    <mergeCell ref="A8:A11"/>
    <mergeCell ref="B8:B11"/>
    <mergeCell ref="C8:C11"/>
    <mergeCell ref="D8:D11"/>
    <mergeCell ref="E8:E11"/>
  </mergeCells>
  <conditionalFormatting sqref="P12:P17 P24:P38">
    <cfRule type="cellIs" priority="1" dxfId="6" operator="greaterThan" stopIfTrue="1">
      <formula>0.0208333333333333</formula>
    </cfRule>
  </conditionalFormatting>
  <printOptions horizontalCentered="1"/>
  <pageMargins left="0.2361111111111111" right="0.2361111111111111" top="0" bottom="0" header="0" footer="0.5118055555555555"/>
  <pageSetup fitToHeight="0" fitToWidth="1" horizontalDpi="300" verticalDpi="300" orientation="landscape" paperSize="9"/>
  <headerFooter alignWithMargins="0">
    <oddHeader>&amp;C© Комитет по ДКП ФКСР, 2015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AO20"/>
  <sheetViews>
    <sheetView zoomScalePageLayoutView="0" workbookViewId="0" topLeftCell="J2">
      <selection activeCell="K21" sqref="K21"/>
    </sheetView>
  </sheetViews>
  <sheetFormatPr defaultColWidth="9.140625" defaultRowHeight="15"/>
  <cols>
    <col min="1" max="1" width="5.140625" style="2" customWidth="1"/>
    <col min="2" max="2" width="6.140625" style="2" customWidth="1"/>
    <col min="3" max="3" width="20.00390625" style="2" customWidth="1"/>
    <col min="4" max="4" width="6.140625" style="2" customWidth="1"/>
    <col min="5" max="5" width="11.00390625" style="2" customWidth="1"/>
    <col min="6" max="6" width="16.421875" style="2" customWidth="1"/>
    <col min="7" max="7" width="11.00390625" style="130" customWidth="1"/>
    <col min="8" max="8" width="16.00390625" style="130" customWidth="1"/>
    <col min="9" max="9" width="6.28125" style="130" customWidth="1"/>
    <col min="10" max="10" width="7.8515625" style="130" customWidth="1"/>
    <col min="11" max="11" width="12.7109375" style="130" customWidth="1"/>
    <col min="12" max="12" width="4.7109375" style="130" customWidth="1"/>
    <col min="13" max="13" width="10.57421875" style="130" customWidth="1"/>
    <col min="14" max="14" width="10.28125" style="130" customWidth="1"/>
    <col min="15" max="15" width="9.57421875" style="130" customWidth="1"/>
    <col min="16" max="16" width="9.140625" style="130" customWidth="1"/>
    <col min="17" max="17" width="10.57421875" style="130" customWidth="1"/>
    <col min="18" max="18" width="10.421875" style="130" customWidth="1"/>
    <col min="19" max="19" width="10.57421875" style="130" customWidth="1"/>
    <col min="20" max="20" width="11.140625" style="130" customWidth="1"/>
    <col min="21" max="21" width="4.8515625" style="130" customWidth="1"/>
    <col min="22" max="22" width="5.8515625" style="130" customWidth="1"/>
    <col min="23" max="31" width="9.140625" style="130" customWidth="1"/>
    <col min="32" max="16384" width="9.140625" style="2" customWidth="1"/>
  </cols>
  <sheetData>
    <row r="1" spans="1:41" s="62" customFormat="1" ht="12.75" hidden="1">
      <c r="A1" s="61" t="s">
        <v>96</v>
      </c>
      <c r="B1" s="61"/>
      <c r="C1" s="61"/>
      <c r="D1" s="61" t="s">
        <v>97</v>
      </c>
      <c r="E1" s="61"/>
      <c r="F1" s="61"/>
      <c r="G1" s="61" t="s">
        <v>98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 t="s">
        <v>99</v>
      </c>
      <c r="S1" s="61" t="s">
        <v>100</v>
      </c>
      <c r="T1" s="61" t="s">
        <v>101</v>
      </c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ht="53.25" customHeight="1"/>
    <row r="3" spans="1:31" s="132" customFormat="1" ht="18" customHeight="1">
      <c r="A3" s="217" t="s">
        <v>154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131"/>
      <c r="X3" s="131"/>
      <c r="Y3" s="131"/>
      <c r="Z3" s="131"/>
      <c r="AA3" s="131"/>
      <c r="AB3" s="131"/>
      <c r="AC3" s="131"/>
      <c r="AD3" s="131"/>
      <c r="AE3" s="131"/>
    </row>
    <row r="4" spans="1:31" s="134" customFormat="1" ht="12.75" customHeight="1">
      <c r="A4" s="218" t="s">
        <v>8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133"/>
      <c r="X4" s="133"/>
      <c r="Y4" s="133"/>
      <c r="Z4" s="133"/>
      <c r="AA4" s="133"/>
      <c r="AB4" s="133"/>
      <c r="AC4" s="133"/>
      <c r="AD4" s="133"/>
      <c r="AE4" s="133"/>
    </row>
    <row r="5" spans="1:31" s="136" customFormat="1" ht="16.5" customHeight="1">
      <c r="A5" s="219" t="s">
        <v>103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135"/>
      <c r="X5" s="135"/>
      <c r="Y5" s="135"/>
      <c r="Z5" s="135"/>
      <c r="AA5" s="135"/>
      <c r="AB5" s="135"/>
      <c r="AC5" s="135"/>
      <c r="AD5" s="135"/>
      <c r="AE5" s="135"/>
    </row>
    <row r="6" spans="1:31" s="138" customFormat="1" ht="18" customHeight="1">
      <c r="A6" s="220" t="s">
        <v>39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137"/>
      <c r="X6" s="137"/>
      <c r="Y6" s="137"/>
      <c r="Z6" s="137"/>
      <c r="AA6" s="137"/>
      <c r="AB6" s="137"/>
      <c r="AC6" s="137"/>
      <c r="AD6" s="137"/>
      <c r="AE6" s="137"/>
    </row>
    <row r="7" spans="1:31" s="140" customFormat="1" ht="12">
      <c r="A7" s="17" t="s">
        <v>10</v>
      </c>
      <c r="B7" s="72"/>
      <c r="C7" s="73"/>
      <c r="D7" s="73"/>
      <c r="E7" s="73"/>
      <c r="F7" s="73"/>
      <c r="G7" s="73"/>
      <c r="H7" s="74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197">
        <v>42896</v>
      </c>
      <c r="U7" s="197"/>
      <c r="V7" s="197"/>
      <c r="W7" s="139"/>
      <c r="X7" s="139"/>
      <c r="Y7" s="139"/>
      <c r="Z7" s="139"/>
      <c r="AA7" s="139"/>
      <c r="AB7" s="139"/>
      <c r="AC7" s="139"/>
      <c r="AD7" s="139"/>
      <c r="AE7" s="139"/>
    </row>
    <row r="8" spans="1:31" s="147" customFormat="1" ht="15" customHeight="1">
      <c r="A8" s="221" t="s">
        <v>155</v>
      </c>
      <c r="B8" s="222" t="s">
        <v>156</v>
      </c>
      <c r="C8" s="223" t="s">
        <v>108</v>
      </c>
      <c r="D8" s="224" t="s">
        <v>157</v>
      </c>
      <c r="E8" s="223" t="s">
        <v>158</v>
      </c>
      <c r="F8" s="223" t="s">
        <v>159</v>
      </c>
      <c r="G8" s="225" t="s">
        <v>160</v>
      </c>
      <c r="H8" s="225" t="s">
        <v>161</v>
      </c>
      <c r="I8" s="224" t="s">
        <v>162</v>
      </c>
      <c r="J8" s="224" t="s">
        <v>163</v>
      </c>
      <c r="K8" s="224" t="s">
        <v>164</v>
      </c>
      <c r="L8" s="226" t="s">
        <v>165</v>
      </c>
      <c r="M8" s="141" t="s">
        <v>116</v>
      </c>
      <c r="N8" s="142">
        <v>40</v>
      </c>
      <c r="O8" s="143" t="s">
        <v>117</v>
      </c>
      <c r="P8" s="227" t="s">
        <v>166</v>
      </c>
      <c r="Q8" s="227"/>
      <c r="R8" s="141">
        <v>1</v>
      </c>
      <c r="S8" s="144" t="s">
        <v>167</v>
      </c>
      <c r="T8" s="145">
        <v>0.034722222222222224</v>
      </c>
      <c r="U8" s="228" t="s">
        <v>120</v>
      </c>
      <c r="V8" s="229" t="s">
        <v>168</v>
      </c>
      <c r="W8" s="146"/>
      <c r="X8" s="146"/>
      <c r="Y8" s="146"/>
      <c r="Z8" s="146"/>
      <c r="AA8" s="146"/>
      <c r="AB8" s="146"/>
      <c r="AC8" s="146"/>
      <c r="AD8" s="146"/>
      <c r="AE8" s="146"/>
    </row>
    <row r="9" spans="1:31" s="147" customFormat="1" ht="15" customHeight="1">
      <c r="A9" s="221"/>
      <c r="B9" s="222"/>
      <c r="C9" s="223"/>
      <c r="D9" s="224"/>
      <c r="E9" s="223"/>
      <c r="F9" s="223"/>
      <c r="G9" s="225"/>
      <c r="H9" s="225"/>
      <c r="I9" s="224"/>
      <c r="J9" s="224"/>
      <c r="K9" s="224"/>
      <c r="L9" s="226"/>
      <c r="M9" s="148" t="s">
        <v>122</v>
      </c>
      <c r="N9" s="149">
        <v>30</v>
      </c>
      <c r="O9" s="150" t="s">
        <v>117</v>
      </c>
      <c r="P9" s="230" t="s">
        <v>169</v>
      </c>
      <c r="Q9" s="230"/>
      <c r="R9" s="151">
        <v>2</v>
      </c>
      <c r="S9" s="152" t="s">
        <v>167</v>
      </c>
      <c r="T9" s="153">
        <v>0.027777777777777776</v>
      </c>
      <c r="U9" s="228"/>
      <c r="V9" s="229"/>
      <c r="W9" s="146"/>
      <c r="X9" s="146"/>
      <c r="Y9" s="146"/>
      <c r="Z9" s="146"/>
      <c r="AA9" s="146"/>
      <c r="AB9" s="146"/>
      <c r="AC9" s="146"/>
      <c r="AD9" s="146"/>
      <c r="AE9" s="146"/>
    </row>
    <row r="10" spans="1:31" s="147" customFormat="1" ht="15">
      <c r="A10" s="221"/>
      <c r="B10" s="222"/>
      <c r="C10" s="223"/>
      <c r="D10" s="224"/>
      <c r="E10" s="223"/>
      <c r="F10" s="223"/>
      <c r="G10" s="225"/>
      <c r="H10" s="225"/>
      <c r="I10" s="224"/>
      <c r="J10" s="224"/>
      <c r="K10" s="224"/>
      <c r="L10" s="226"/>
      <c r="M10" s="148" t="s">
        <v>124</v>
      </c>
      <c r="N10" s="149">
        <v>30</v>
      </c>
      <c r="O10" s="150" t="s">
        <v>117</v>
      </c>
      <c r="P10" s="150"/>
      <c r="Q10" s="150"/>
      <c r="R10" s="151">
        <v>3</v>
      </c>
      <c r="S10" s="152" t="s">
        <v>167</v>
      </c>
      <c r="T10" s="153">
        <v>0.034722222222222224</v>
      </c>
      <c r="U10" s="228"/>
      <c r="V10" s="229"/>
      <c r="W10" s="146"/>
      <c r="X10" s="146"/>
      <c r="Y10" s="146"/>
      <c r="Z10" s="146"/>
      <c r="AA10" s="146"/>
      <c r="AB10" s="146"/>
      <c r="AC10" s="146"/>
      <c r="AD10" s="146"/>
      <c r="AE10" s="146"/>
    </row>
    <row r="11" spans="1:31" s="147" customFormat="1" ht="15">
      <c r="A11" s="221"/>
      <c r="B11" s="222"/>
      <c r="C11" s="223"/>
      <c r="D11" s="224"/>
      <c r="E11" s="223"/>
      <c r="F11" s="223"/>
      <c r="G11" s="225"/>
      <c r="H11" s="225"/>
      <c r="I11" s="224"/>
      <c r="J11" s="224"/>
      <c r="K11" s="224"/>
      <c r="L11" s="226"/>
      <c r="M11" s="148" t="s">
        <v>170</v>
      </c>
      <c r="N11" s="149">
        <v>20</v>
      </c>
      <c r="O11" s="150" t="s">
        <v>117</v>
      </c>
      <c r="P11" s="150"/>
      <c r="Q11" s="150"/>
      <c r="R11" s="231"/>
      <c r="S11" s="231"/>
      <c r="T11" s="153"/>
      <c r="U11" s="228"/>
      <c r="V11" s="229"/>
      <c r="W11" s="146"/>
      <c r="X11" s="146"/>
      <c r="Y11" s="146"/>
      <c r="Z11" s="146"/>
      <c r="AA11" s="146"/>
      <c r="AB11" s="146"/>
      <c r="AC11" s="146"/>
      <c r="AD11" s="146"/>
      <c r="AE11" s="146"/>
    </row>
    <row r="12" spans="1:31" s="147" customFormat="1" ht="54.75" customHeight="1">
      <c r="A12" s="221"/>
      <c r="B12" s="222"/>
      <c r="C12" s="223"/>
      <c r="D12" s="224"/>
      <c r="E12" s="223"/>
      <c r="F12" s="223"/>
      <c r="G12" s="225"/>
      <c r="H12" s="225"/>
      <c r="I12" s="224"/>
      <c r="J12" s="224"/>
      <c r="K12" s="224"/>
      <c r="L12" s="226"/>
      <c r="M12" s="154" t="s">
        <v>171</v>
      </c>
      <c r="N12" s="155" t="s">
        <v>172</v>
      </c>
      <c r="O12" s="156" t="s">
        <v>173</v>
      </c>
      <c r="P12" s="156" t="s">
        <v>174</v>
      </c>
      <c r="Q12" s="156" t="s">
        <v>175</v>
      </c>
      <c r="R12" s="157" t="s">
        <v>176</v>
      </c>
      <c r="S12" s="157" t="s">
        <v>177</v>
      </c>
      <c r="T12" s="158" t="s">
        <v>132</v>
      </c>
      <c r="U12" s="228"/>
      <c r="V12" s="229"/>
      <c r="W12" s="146"/>
      <c r="X12" s="146"/>
      <c r="Y12" s="146"/>
      <c r="Z12" s="146"/>
      <c r="AA12" s="146"/>
      <c r="AB12" s="146"/>
      <c r="AC12" s="146"/>
      <c r="AD12" s="146"/>
      <c r="AE12" s="146"/>
    </row>
    <row r="13" spans="1:31" s="167" customFormat="1" ht="15.75" customHeight="1">
      <c r="A13" s="232"/>
      <c r="B13" s="233">
        <v>313</v>
      </c>
      <c r="C13" s="207" t="s">
        <v>178</v>
      </c>
      <c r="D13" s="234" t="s">
        <v>41</v>
      </c>
      <c r="E13" s="209">
        <v>10105908</v>
      </c>
      <c r="F13" s="207" t="s">
        <v>179</v>
      </c>
      <c r="G13" s="235" t="s">
        <v>43</v>
      </c>
      <c r="H13" s="236" t="s">
        <v>28</v>
      </c>
      <c r="I13" s="236" t="s">
        <v>44</v>
      </c>
      <c r="J13" s="236" t="s">
        <v>25</v>
      </c>
      <c r="K13" s="236" t="s">
        <v>45</v>
      </c>
      <c r="L13" s="159">
        <v>1</v>
      </c>
      <c r="M13" s="160">
        <v>0.17708333333333334</v>
      </c>
      <c r="N13" s="161">
        <v>0.2934143518518519</v>
      </c>
      <c r="O13" s="162">
        <v>0.2951273148148148</v>
      </c>
      <c r="P13" s="163">
        <f>O13-N13</f>
        <v>0.0017129629629629162</v>
      </c>
      <c r="Q13" s="164">
        <f>O13-M13</f>
        <v>0.11804398148148146</v>
      </c>
      <c r="R13" s="165">
        <f>$N$8/Q13/24</f>
        <v>14.119031277576235</v>
      </c>
      <c r="S13" s="237" t="s">
        <v>180</v>
      </c>
      <c r="T13" s="238"/>
      <c r="U13" s="239"/>
      <c r="V13" s="240"/>
      <c r="W13" s="166"/>
      <c r="X13" s="166"/>
      <c r="Y13" s="166"/>
      <c r="Z13" s="166"/>
      <c r="AA13" s="166"/>
      <c r="AB13" s="166"/>
      <c r="AC13" s="166"/>
      <c r="AD13" s="166"/>
      <c r="AE13" s="166"/>
    </row>
    <row r="14" spans="1:31" s="167" customFormat="1" ht="15.75" customHeight="1">
      <c r="A14" s="232"/>
      <c r="B14" s="233"/>
      <c r="C14" s="207"/>
      <c r="D14" s="234"/>
      <c r="E14" s="209"/>
      <c r="F14" s="207"/>
      <c r="G14" s="235"/>
      <c r="H14" s="236"/>
      <c r="I14" s="236"/>
      <c r="J14" s="236"/>
      <c r="K14" s="236"/>
      <c r="L14" s="168">
        <v>2</v>
      </c>
      <c r="M14" s="169"/>
      <c r="N14" s="170"/>
      <c r="O14" s="171"/>
      <c r="P14" s="172"/>
      <c r="Q14" s="173"/>
      <c r="R14" s="174"/>
      <c r="S14" s="237"/>
      <c r="T14" s="238"/>
      <c r="U14" s="239"/>
      <c r="V14" s="240"/>
      <c r="W14" s="166"/>
      <c r="X14" s="166"/>
      <c r="Y14" s="166"/>
      <c r="Z14" s="166"/>
      <c r="AA14" s="166"/>
      <c r="AB14" s="166"/>
      <c r="AC14" s="166"/>
      <c r="AD14" s="166"/>
      <c r="AE14" s="166"/>
    </row>
    <row r="15" spans="1:31" s="167" customFormat="1" ht="15.75" customHeight="1">
      <c r="A15" s="232"/>
      <c r="B15" s="233"/>
      <c r="C15" s="207"/>
      <c r="D15" s="234"/>
      <c r="E15" s="209"/>
      <c r="F15" s="207"/>
      <c r="G15" s="235"/>
      <c r="H15" s="236"/>
      <c r="I15" s="236"/>
      <c r="J15" s="236"/>
      <c r="K15" s="236"/>
      <c r="L15" s="168">
        <v>3</v>
      </c>
      <c r="M15" s="169"/>
      <c r="N15" s="170"/>
      <c r="O15" s="171"/>
      <c r="P15" s="172"/>
      <c r="Q15" s="173"/>
      <c r="R15" s="174"/>
      <c r="S15" s="237"/>
      <c r="T15" s="238"/>
      <c r="U15" s="239"/>
      <c r="V15" s="240"/>
      <c r="W15" s="166"/>
      <c r="X15" s="166"/>
      <c r="Y15" s="166"/>
      <c r="Z15" s="166"/>
      <c r="AA15" s="166"/>
      <c r="AB15" s="166"/>
      <c r="AC15" s="166"/>
      <c r="AD15" s="166"/>
      <c r="AE15" s="166"/>
    </row>
    <row r="16" spans="1:31" s="167" customFormat="1" ht="15.75" customHeight="1">
      <c r="A16" s="232"/>
      <c r="B16" s="233"/>
      <c r="C16" s="207"/>
      <c r="D16" s="234"/>
      <c r="E16" s="209"/>
      <c r="F16" s="207"/>
      <c r="G16" s="235"/>
      <c r="H16" s="236"/>
      <c r="I16" s="236"/>
      <c r="J16" s="236"/>
      <c r="K16" s="236"/>
      <c r="L16" s="175">
        <v>4</v>
      </c>
      <c r="M16" s="176"/>
      <c r="N16" s="177"/>
      <c r="O16" s="178"/>
      <c r="P16" s="179"/>
      <c r="Q16" s="180"/>
      <c r="R16" s="181"/>
      <c r="S16" s="237"/>
      <c r="T16" s="238"/>
      <c r="U16" s="239"/>
      <c r="V16" s="240"/>
      <c r="W16" s="166"/>
      <c r="X16" s="166"/>
      <c r="Y16" s="166"/>
      <c r="Z16" s="166"/>
      <c r="AA16" s="166"/>
      <c r="AB16" s="166"/>
      <c r="AC16" s="166"/>
      <c r="AD16" s="166"/>
      <c r="AE16" s="166"/>
    </row>
    <row r="17" spans="7:31" s="132" customFormat="1" ht="12.75"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</row>
    <row r="18" spans="3:31" s="132" customFormat="1" ht="12.75">
      <c r="C18" s="182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</row>
    <row r="19" spans="3:31" s="132" customFormat="1" ht="12.75">
      <c r="C19" s="182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</row>
    <row r="20" spans="3:7" s="60" customFormat="1" ht="21.75" customHeight="1">
      <c r="C20" s="54" t="s">
        <v>79</v>
      </c>
      <c r="E20" s="54"/>
      <c r="F20" s="54" t="s">
        <v>153</v>
      </c>
      <c r="G20" s="54"/>
    </row>
  </sheetData>
  <sheetProtection selectLockedCells="1" selectUnlockedCells="1"/>
  <mergeCells count="37">
    <mergeCell ref="T13:T16"/>
    <mergeCell ref="U13:U16"/>
    <mergeCell ref="V13:V16"/>
    <mergeCell ref="G13:G16"/>
    <mergeCell ref="H13:H16"/>
    <mergeCell ref="I13:I16"/>
    <mergeCell ref="J13:J16"/>
    <mergeCell ref="K13:K16"/>
    <mergeCell ref="S13:S16"/>
    <mergeCell ref="A13:A16"/>
    <mergeCell ref="B13:B16"/>
    <mergeCell ref="C13:C16"/>
    <mergeCell ref="D13:D16"/>
    <mergeCell ref="E13:E16"/>
    <mergeCell ref="F13:F16"/>
    <mergeCell ref="L8:L12"/>
    <mergeCell ref="P8:Q8"/>
    <mergeCell ref="U8:U12"/>
    <mergeCell ref="V8:V12"/>
    <mergeCell ref="P9:Q9"/>
    <mergeCell ref="R11:S11"/>
    <mergeCell ref="F8:F12"/>
    <mergeCell ref="G8:G12"/>
    <mergeCell ref="H8:H12"/>
    <mergeCell ref="I8:I12"/>
    <mergeCell ref="J8:J12"/>
    <mergeCell ref="K8:K12"/>
    <mergeCell ref="A3:V3"/>
    <mergeCell ref="A4:V4"/>
    <mergeCell ref="A5:V5"/>
    <mergeCell ref="A6:V6"/>
    <mergeCell ref="T7:V7"/>
    <mergeCell ref="A8:A12"/>
    <mergeCell ref="B8:B12"/>
    <mergeCell ref="C8:C12"/>
    <mergeCell ref="D8:D12"/>
    <mergeCell ref="E8:E12"/>
  </mergeCells>
  <conditionalFormatting sqref="P16">
    <cfRule type="cellIs" priority="1" dxfId="6" operator="greaterThan" stopIfTrue="1">
      <formula>0.0208333333333333</formula>
    </cfRule>
  </conditionalFormatting>
  <conditionalFormatting sqref="P13:P15">
    <cfRule type="cellIs" priority="2" dxfId="6" operator="greaterThan" stopIfTrue="1">
      <formula>0.0138888888888889</formula>
    </cfRule>
  </conditionalFormatting>
  <printOptions horizontalCentered="1"/>
  <pageMargins left="0" right="0" top="0" bottom="0" header="0" footer="0.5118055555555555"/>
  <pageSetup horizontalDpi="300" verticalDpi="300" orientation="landscape" paperSize="9" scale="60"/>
  <headerFooter alignWithMargins="0">
    <oddHeader>&amp;C© Комитет по ДКП ФКСР, 2015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1:AO28"/>
  <sheetViews>
    <sheetView tabSelected="1" zoomScaleSheetLayoutView="100" zoomScalePageLayoutView="0" workbookViewId="0" topLeftCell="C2">
      <selection activeCell="A1" sqref="A1"/>
    </sheetView>
  </sheetViews>
  <sheetFormatPr defaultColWidth="9.140625" defaultRowHeight="15"/>
  <cols>
    <col min="1" max="1" width="4.7109375" style="60" customWidth="1"/>
    <col min="2" max="2" width="6.28125" style="60" customWidth="1"/>
    <col min="3" max="3" width="21.140625" style="60" customWidth="1"/>
    <col min="4" max="4" width="6.421875" style="60" customWidth="1"/>
    <col min="5" max="5" width="11.57421875" style="60" customWidth="1"/>
    <col min="6" max="6" width="17.00390625" style="60" customWidth="1"/>
    <col min="7" max="7" width="10.7109375" style="60" customWidth="1"/>
    <col min="8" max="8" width="17.140625" style="60" customWidth="1"/>
    <col min="9" max="9" width="6.28125" style="60" customWidth="1"/>
    <col min="10" max="10" width="8.8515625" style="60" customWidth="1"/>
    <col min="11" max="11" width="15.28125" style="60" customWidth="1"/>
    <col min="12" max="12" width="4.7109375" style="60" customWidth="1"/>
    <col min="13" max="13" width="9.7109375" style="60" customWidth="1"/>
    <col min="14" max="14" width="10.7109375" style="60" customWidth="1"/>
    <col min="15" max="16" width="9.7109375" style="60" customWidth="1"/>
    <col min="17" max="17" width="10.57421875" style="60" customWidth="1"/>
    <col min="18" max="18" width="9.8515625" style="60" customWidth="1"/>
    <col min="19" max="19" width="9.421875" style="60" customWidth="1"/>
    <col min="20" max="20" width="13.28125" style="60" customWidth="1"/>
    <col min="21" max="21" width="5.140625" style="60" customWidth="1"/>
    <col min="22" max="22" width="5.7109375" style="60" customWidth="1"/>
    <col min="23" max="16384" width="9.140625" style="60" customWidth="1"/>
  </cols>
  <sheetData>
    <row r="1" spans="1:41" s="62" customFormat="1" ht="12.75" hidden="1">
      <c r="A1" s="61" t="s">
        <v>96</v>
      </c>
      <c r="B1" s="61"/>
      <c r="C1" s="61"/>
      <c r="D1" s="61" t="s">
        <v>97</v>
      </c>
      <c r="E1" s="61"/>
      <c r="F1" s="61"/>
      <c r="G1" s="61" t="s">
        <v>98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 t="s">
        <v>99</v>
      </c>
      <c r="S1" s="61" t="s">
        <v>100</v>
      </c>
      <c r="T1" s="61" t="s">
        <v>101</v>
      </c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spans="1:21" s="64" customFormat="1" ht="51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5" ht="23.25" customHeight="1">
      <c r="A3" s="193" t="s">
        <v>102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65"/>
      <c r="X3" s="65"/>
      <c r="Y3" s="65"/>
    </row>
    <row r="4" spans="1:25" s="67" customFormat="1" ht="15.75" customHeight="1">
      <c r="A4" s="194" t="s">
        <v>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66"/>
      <c r="X4" s="66"/>
      <c r="Y4" s="66"/>
    </row>
    <row r="5" spans="1:25" s="69" customFormat="1" ht="15.75" customHeight="1">
      <c r="A5" s="195" t="s">
        <v>103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68"/>
      <c r="X5" s="68"/>
      <c r="Y5" s="68"/>
    </row>
    <row r="6" spans="1:25" s="71" customFormat="1" ht="18.75" customHeight="1">
      <c r="A6" s="196" t="s">
        <v>23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70"/>
      <c r="X6" s="70"/>
      <c r="Y6" s="70"/>
    </row>
    <row r="7" spans="1:22" s="75" customFormat="1" ht="15" customHeight="1">
      <c r="A7" s="17" t="s">
        <v>10</v>
      </c>
      <c r="B7" s="72"/>
      <c r="C7" s="73"/>
      <c r="D7" s="73"/>
      <c r="E7" s="73"/>
      <c r="F7" s="73"/>
      <c r="G7" s="73"/>
      <c r="H7" s="74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197">
        <v>42896</v>
      </c>
      <c r="U7" s="197"/>
      <c r="V7" s="197"/>
    </row>
    <row r="8" spans="1:22" s="81" customFormat="1" ht="15" customHeight="1">
      <c r="A8" s="198" t="s">
        <v>104</v>
      </c>
      <c r="B8" s="199" t="s">
        <v>105</v>
      </c>
      <c r="C8" s="200" t="s">
        <v>106</v>
      </c>
      <c r="D8" s="199" t="s">
        <v>107</v>
      </c>
      <c r="E8" s="200" t="s">
        <v>108</v>
      </c>
      <c r="F8" s="200" t="s">
        <v>109</v>
      </c>
      <c r="G8" s="200" t="s">
        <v>110</v>
      </c>
      <c r="H8" s="200" t="s">
        <v>111</v>
      </c>
      <c r="I8" s="199" t="s">
        <v>112</v>
      </c>
      <c r="J8" s="199" t="s">
        <v>113</v>
      </c>
      <c r="K8" s="199" t="s">
        <v>114</v>
      </c>
      <c r="L8" s="199" t="s">
        <v>115</v>
      </c>
      <c r="M8" s="76" t="s">
        <v>116</v>
      </c>
      <c r="N8" s="77">
        <v>40</v>
      </c>
      <c r="O8" s="78" t="s">
        <v>181</v>
      </c>
      <c r="P8" s="201" t="s">
        <v>118</v>
      </c>
      <c r="Q8" s="201"/>
      <c r="R8" s="78">
        <v>1</v>
      </c>
      <c r="S8" s="79" t="s">
        <v>119</v>
      </c>
      <c r="T8" s="80">
        <v>0.034722222222222224</v>
      </c>
      <c r="U8" s="202" t="s">
        <v>120</v>
      </c>
      <c r="V8" s="241" t="s">
        <v>121</v>
      </c>
    </row>
    <row r="9" spans="1:22" s="81" customFormat="1" ht="15" customHeight="1">
      <c r="A9" s="198"/>
      <c r="B9" s="199"/>
      <c r="C9" s="200"/>
      <c r="D9" s="199"/>
      <c r="E9" s="200"/>
      <c r="F9" s="200"/>
      <c r="G9" s="200"/>
      <c r="H9" s="200"/>
      <c r="I9" s="199"/>
      <c r="J9" s="199"/>
      <c r="K9" s="199"/>
      <c r="L9" s="199"/>
      <c r="M9" s="82" t="s">
        <v>122</v>
      </c>
      <c r="N9" s="83">
        <v>30</v>
      </c>
      <c r="O9" s="84" t="s">
        <v>181</v>
      </c>
      <c r="P9" s="204" t="s">
        <v>123</v>
      </c>
      <c r="Q9" s="204"/>
      <c r="R9" s="84">
        <v>2</v>
      </c>
      <c r="S9" s="86" t="s">
        <v>119</v>
      </c>
      <c r="T9" s="87">
        <v>0.027777777777777776</v>
      </c>
      <c r="U9" s="202"/>
      <c r="V9" s="241"/>
    </row>
    <row r="10" spans="1:22" s="81" customFormat="1" ht="15" customHeight="1">
      <c r="A10" s="198"/>
      <c r="B10" s="199"/>
      <c r="C10" s="200"/>
      <c r="D10" s="199"/>
      <c r="E10" s="200"/>
      <c r="F10" s="200"/>
      <c r="G10" s="200"/>
      <c r="H10" s="200"/>
      <c r="I10" s="199"/>
      <c r="J10" s="199"/>
      <c r="K10" s="199"/>
      <c r="L10" s="199"/>
      <c r="M10" s="82" t="s">
        <v>124</v>
      </c>
      <c r="N10" s="83">
        <v>30</v>
      </c>
      <c r="O10" s="84" t="s">
        <v>181</v>
      </c>
      <c r="P10" s="85"/>
      <c r="Q10" s="85"/>
      <c r="R10" s="84">
        <v>3</v>
      </c>
      <c r="S10" s="86" t="s">
        <v>119</v>
      </c>
      <c r="T10" s="87">
        <v>0.034722222222222224</v>
      </c>
      <c r="U10" s="202"/>
      <c r="V10" s="241"/>
    </row>
    <row r="11" spans="1:22" s="81" customFormat="1" ht="15" customHeight="1">
      <c r="A11" s="198"/>
      <c r="B11" s="199"/>
      <c r="C11" s="200"/>
      <c r="D11" s="199"/>
      <c r="E11" s="200"/>
      <c r="F11" s="200"/>
      <c r="G11" s="200"/>
      <c r="H11" s="200"/>
      <c r="I11" s="199"/>
      <c r="J11" s="199"/>
      <c r="K11" s="199"/>
      <c r="L11" s="199"/>
      <c r="M11" s="82" t="s">
        <v>170</v>
      </c>
      <c r="N11" s="83">
        <v>20</v>
      </c>
      <c r="O11" s="84" t="s">
        <v>181</v>
      </c>
      <c r="P11" s="85"/>
      <c r="Q11" s="85"/>
      <c r="R11" s="84">
        <v>4</v>
      </c>
      <c r="S11" s="86" t="s">
        <v>119</v>
      </c>
      <c r="T11" s="87">
        <v>0.027777777777777776</v>
      </c>
      <c r="U11" s="202"/>
      <c r="V11" s="241"/>
    </row>
    <row r="12" spans="1:22" s="81" customFormat="1" ht="15" customHeight="1">
      <c r="A12" s="198"/>
      <c r="B12" s="199"/>
      <c r="C12" s="200"/>
      <c r="D12" s="199"/>
      <c r="E12" s="200"/>
      <c r="F12" s="200"/>
      <c r="G12" s="200"/>
      <c r="H12" s="200"/>
      <c r="I12" s="199"/>
      <c r="J12" s="199"/>
      <c r="K12" s="199"/>
      <c r="L12" s="199"/>
      <c r="M12" s="82" t="s">
        <v>182</v>
      </c>
      <c r="N12" s="83">
        <v>20</v>
      </c>
      <c r="O12" s="84" t="s">
        <v>181</v>
      </c>
      <c r="P12" s="85"/>
      <c r="Q12" s="85"/>
      <c r="R12" s="84">
        <v>5</v>
      </c>
      <c r="S12" s="86" t="s">
        <v>119</v>
      </c>
      <c r="T12" s="87">
        <v>0.034722222222222224</v>
      </c>
      <c r="U12" s="202"/>
      <c r="V12" s="241"/>
    </row>
    <row r="13" spans="1:22" s="81" customFormat="1" ht="15" customHeight="1">
      <c r="A13" s="198"/>
      <c r="B13" s="199"/>
      <c r="C13" s="200"/>
      <c r="D13" s="199"/>
      <c r="E13" s="200"/>
      <c r="F13" s="200"/>
      <c r="G13" s="200"/>
      <c r="H13" s="200"/>
      <c r="I13" s="199"/>
      <c r="J13" s="199"/>
      <c r="K13" s="199"/>
      <c r="L13" s="199"/>
      <c r="M13" s="88" t="s">
        <v>183</v>
      </c>
      <c r="N13" s="89">
        <v>20</v>
      </c>
      <c r="O13" s="90" t="s">
        <v>181</v>
      </c>
      <c r="P13" s="91"/>
      <c r="Q13" s="91"/>
      <c r="R13" s="90"/>
      <c r="S13" s="92"/>
      <c r="T13" s="93"/>
      <c r="U13" s="202"/>
      <c r="V13" s="241"/>
    </row>
    <row r="14" spans="1:22" s="81" customFormat="1" ht="57" customHeight="1">
      <c r="A14" s="198"/>
      <c r="B14" s="199"/>
      <c r="C14" s="200"/>
      <c r="D14" s="199"/>
      <c r="E14" s="200"/>
      <c r="F14" s="200"/>
      <c r="G14" s="200"/>
      <c r="H14" s="200"/>
      <c r="I14" s="199"/>
      <c r="J14" s="199"/>
      <c r="K14" s="199"/>
      <c r="L14" s="199"/>
      <c r="M14" s="94" t="s">
        <v>125</v>
      </c>
      <c r="N14" s="95" t="s">
        <v>126</v>
      </c>
      <c r="O14" s="96" t="s">
        <v>127</v>
      </c>
      <c r="P14" s="96" t="s">
        <v>128</v>
      </c>
      <c r="Q14" s="96" t="s">
        <v>129</v>
      </c>
      <c r="R14" s="97" t="s">
        <v>130</v>
      </c>
      <c r="S14" s="97" t="s">
        <v>131</v>
      </c>
      <c r="T14" s="98" t="s">
        <v>132</v>
      </c>
      <c r="U14" s="202"/>
      <c r="V14" s="241"/>
    </row>
    <row r="15" spans="1:22" s="105" customFormat="1" ht="15" customHeight="1">
      <c r="A15" s="205">
        <v>1</v>
      </c>
      <c r="B15" s="206">
        <v>315</v>
      </c>
      <c r="C15" s="207" t="s">
        <v>184</v>
      </c>
      <c r="D15" s="208" t="s">
        <v>25</v>
      </c>
      <c r="E15" s="209">
        <v>10079923</v>
      </c>
      <c r="F15" s="207" t="s">
        <v>185</v>
      </c>
      <c r="G15" s="210" t="s">
        <v>27</v>
      </c>
      <c r="H15" s="208" t="s">
        <v>28</v>
      </c>
      <c r="I15" s="211" t="s">
        <v>29</v>
      </c>
      <c r="J15" s="211" t="s">
        <v>30</v>
      </c>
      <c r="K15" s="211" t="s">
        <v>31</v>
      </c>
      <c r="L15" s="99">
        <v>1</v>
      </c>
      <c r="M15" s="100">
        <v>0.17708333333333334</v>
      </c>
      <c r="N15" s="101">
        <v>0.292650462962963</v>
      </c>
      <c r="O15" s="183">
        <v>0.2951273148148148</v>
      </c>
      <c r="P15" s="102">
        <f aca="true" t="shared" si="0" ref="P15:P20">O15-N15</f>
        <v>0.0024768518518518134</v>
      </c>
      <c r="Q15" s="103">
        <f>O15-M15</f>
        <v>0.11804398148148146</v>
      </c>
      <c r="R15" s="104">
        <f>$N$8/Q15/24</f>
        <v>14.119031277576235</v>
      </c>
      <c r="S15" s="212">
        <f>SUM($N$8:$N$13)/T15/24</f>
        <v>14.86298188574083</v>
      </c>
      <c r="T15" s="213">
        <f>SUM(Q15:Q20)</f>
        <v>0.4485416666666666</v>
      </c>
      <c r="U15" s="214"/>
      <c r="V15" s="242"/>
    </row>
    <row r="16" spans="1:22" s="105" customFormat="1" ht="15" customHeight="1">
      <c r="A16" s="205"/>
      <c r="B16" s="206"/>
      <c r="C16" s="207"/>
      <c r="D16" s="208"/>
      <c r="E16" s="209"/>
      <c r="F16" s="207"/>
      <c r="G16" s="210"/>
      <c r="H16" s="208"/>
      <c r="I16" s="211"/>
      <c r="J16" s="211"/>
      <c r="K16" s="211"/>
      <c r="L16" s="106">
        <v>2</v>
      </c>
      <c r="M16" s="107">
        <f>O15+$T$8</f>
        <v>0.329849537037037</v>
      </c>
      <c r="N16" s="108">
        <v>0.41180555555555554</v>
      </c>
      <c r="O16" s="184">
        <v>0.4134027777777778</v>
      </c>
      <c r="P16" s="107">
        <f t="shared" si="0"/>
        <v>0.0015972222222222499</v>
      </c>
      <c r="Q16" s="109">
        <f>O16-M16</f>
        <v>0.08355324074074078</v>
      </c>
      <c r="R16" s="110">
        <f>$N$9/Q16/24</f>
        <v>14.960520847762842</v>
      </c>
      <c r="S16" s="212"/>
      <c r="T16" s="213"/>
      <c r="U16" s="214"/>
      <c r="V16" s="242"/>
    </row>
    <row r="17" spans="1:22" s="105" customFormat="1" ht="15" customHeight="1">
      <c r="A17" s="205"/>
      <c r="B17" s="206"/>
      <c r="C17" s="207"/>
      <c r="D17" s="208"/>
      <c r="E17" s="209"/>
      <c r="F17" s="207"/>
      <c r="G17" s="210"/>
      <c r="H17" s="208"/>
      <c r="I17" s="211"/>
      <c r="J17" s="211"/>
      <c r="K17" s="211"/>
      <c r="L17" s="106">
        <v>3</v>
      </c>
      <c r="M17" s="107">
        <f>O16+$T$9</f>
        <v>0.4411805555555556</v>
      </c>
      <c r="N17" s="108">
        <v>0.5196064814814815</v>
      </c>
      <c r="O17" s="184">
        <v>0.521701388888889</v>
      </c>
      <c r="P17" s="107">
        <f t="shared" si="0"/>
        <v>0.002094907407407476</v>
      </c>
      <c r="Q17" s="109">
        <f>O17-M17</f>
        <v>0.08052083333333337</v>
      </c>
      <c r="R17" s="110">
        <f>$N$10/Q17/24</f>
        <v>15.52393272962483</v>
      </c>
      <c r="S17" s="212"/>
      <c r="T17" s="213"/>
      <c r="U17" s="214"/>
      <c r="V17" s="242"/>
    </row>
    <row r="18" spans="1:22" s="105" customFormat="1" ht="15" customHeight="1">
      <c r="A18" s="205"/>
      <c r="B18" s="206"/>
      <c r="C18" s="207"/>
      <c r="D18" s="208"/>
      <c r="E18" s="209"/>
      <c r="F18" s="207"/>
      <c r="G18" s="210"/>
      <c r="H18" s="208"/>
      <c r="I18" s="211"/>
      <c r="J18" s="211"/>
      <c r="K18" s="211"/>
      <c r="L18" s="106">
        <v>4</v>
      </c>
      <c r="M18" s="107">
        <f>O17+$T$10</f>
        <v>0.5564236111111112</v>
      </c>
      <c r="N18" s="108">
        <v>0.6195023148148148</v>
      </c>
      <c r="O18" s="184">
        <v>0.6214351851851853</v>
      </c>
      <c r="P18" s="107">
        <f t="shared" si="0"/>
        <v>0.0019328703703704875</v>
      </c>
      <c r="Q18" s="109">
        <f>O18-M18</f>
        <v>0.0650115740740741</v>
      </c>
      <c r="R18" s="110">
        <f>$N$11/Q18/24</f>
        <v>12.81823037208474</v>
      </c>
      <c r="S18" s="212"/>
      <c r="T18" s="213"/>
      <c r="U18" s="214"/>
      <c r="V18" s="242"/>
    </row>
    <row r="19" spans="1:22" s="105" customFormat="1" ht="15" customHeight="1">
      <c r="A19" s="205"/>
      <c r="B19" s="206"/>
      <c r="C19" s="207"/>
      <c r="D19" s="208"/>
      <c r="E19" s="209"/>
      <c r="F19" s="207"/>
      <c r="G19" s="210"/>
      <c r="H19" s="208"/>
      <c r="I19" s="211"/>
      <c r="J19" s="211"/>
      <c r="K19" s="211"/>
      <c r="L19" s="106">
        <v>5</v>
      </c>
      <c r="M19" s="107">
        <f>O18+$T$11</f>
        <v>0.649212962962963</v>
      </c>
      <c r="N19" s="108">
        <v>0.7016550925925925</v>
      </c>
      <c r="O19" s="184">
        <v>0.7043981481481482</v>
      </c>
      <c r="P19" s="107">
        <f t="shared" si="0"/>
        <v>0.0027430555555556513</v>
      </c>
      <c r="Q19" s="109">
        <f>O19-M19</f>
        <v>0.055185185185185115</v>
      </c>
      <c r="R19" s="110">
        <f>$N$12/Q19/24</f>
        <v>15.100671140939617</v>
      </c>
      <c r="S19" s="212"/>
      <c r="T19" s="213"/>
      <c r="U19" s="214"/>
      <c r="V19" s="242"/>
    </row>
    <row r="20" spans="1:22" s="105" customFormat="1" ht="15" customHeight="1">
      <c r="A20" s="205"/>
      <c r="B20" s="206"/>
      <c r="C20" s="207"/>
      <c r="D20" s="208"/>
      <c r="E20" s="209"/>
      <c r="F20" s="207"/>
      <c r="G20" s="210"/>
      <c r="H20" s="208"/>
      <c r="I20" s="211"/>
      <c r="J20" s="211"/>
      <c r="K20" s="211"/>
      <c r="L20" s="111">
        <v>6</v>
      </c>
      <c r="M20" s="112">
        <f>O19+$T$12</f>
        <v>0.7391203703703704</v>
      </c>
      <c r="N20" s="113">
        <v>0.7853472222222222</v>
      </c>
      <c r="O20" s="185">
        <v>0.7901736111111112</v>
      </c>
      <c r="P20" s="112">
        <f t="shared" si="0"/>
        <v>0.004826388888888977</v>
      </c>
      <c r="Q20" s="114">
        <f>N20-M20</f>
        <v>0.046226851851851825</v>
      </c>
      <c r="R20" s="115">
        <f>$N$13/Q20/24</f>
        <v>18.02704056084127</v>
      </c>
      <c r="S20" s="212"/>
      <c r="T20" s="213"/>
      <c r="U20" s="214"/>
      <c r="V20" s="242"/>
    </row>
    <row r="21" spans="1:22" s="105" customFormat="1" ht="15" customHeight="1">
      <c r="A21" s="205"/>
      <c r="B21" s="206">
        <v>314</v>
      </c>
      <c r="C21" s="207" t="s">
        <v>186</v>
      </c>
      <c r="D21" s="208" t="s">
        <v>25</v>
      </c>
      <c r="E21" s="209">
        <v>10067314</v>
      </c>
      <c r="F21" s="207" t="s">
        <v>187</v>
      </c>
      <c r="G21" s="210" t="s">
        <v>35</v>
      </c>
      <c r="H21" s="208" t="s">
        <v>86</v>
      </c>
      <c r="I21" s="211" t="s">
        <v>188</v>
      </c>
      <c r="J21" s="211" t="s">
        <v>30</v>
      </c>
      <c r="K21" s="211" t="s">
        <v>38</v>
      </c>
      <c r="L21" s="99">
        <v>1</v>
      </c>
      <c r="M21" s="100">
        <v>0.17708333333333334</v>
      </c>
      <c r="N21" s="101">
        <v>0.29261574074074076</v>
      </c>
      <c r="O21" s="183">
        <v>0.2944675925925926</v>
      </c>
      <c r="P21" s="102">
        <f>O21-N21</f>
        <v>0.0018518518518518268</v>
      </c>
      <c r="Q21" s="103">
        <f>O21-M21</f>
        <v>0.11738425925925924</v>
      </c>
      <c r="R21" s="104">
        <f>$N$8/Q21/24</f>
        <v>14.198382961940448</v>
      </c>
      <c r="S21" s="212" t="s">
        <v>139</v>
      </c>
      <c r="T21" s="213"/>
      <c r="U21" s="214"/>
      <c r="V21" s="242"/>
    </row>
    <row r="22" spans="1:22" s="105" customFormat="1" ht="15" customHeight="1">
      <c r="A22" s="205"/>
      <c r="B22" s="206"/>
      <c r="C22" s="207"/>
      <c r="D22" s="208"/>
      <c r="E22" s="209"/>
      <c r="F22" s="207"/>
      <c r="G22" s="210"/>
      <c r="H22" s="208"/>
      <c r="I22" s="211"/>
      <c r="J22" s="211"/>
      <c r="K22" s="211"/>
      <c r="L22" s="106">
        <v>2</v>
      </c>
      <c r="M22" s="107"/>
      <c r="N22" s="108"/>
      <c r="O22" s="184"/>
      <c r="P22" s="107"/>
      <c r="Q22" s="109"/>
      <c r="R22" s="110"/>
      <c r="S22" s="212"/>
      <c r="T22" s="213"/>
      <c r="U22" s="214"/>
      <c r="V22" s="242"/>
    </row>
    <row r="23" spans="1:22" s="105" customFormat="1" ht="15" customHeight="1">
      <c r="A23" s="205"/>
      <c r="B23" s="206"/>
      <c r="C23" s="207"/>
      <c r="D23" s="208"/>
      <c r="E23" s="209"/>
      <c r="F23" s="207"/>
      <c r="G23" s="210"/>
      <c r="H23" s="208"/>
      <c r="I23" s="211"/>
      <c r="J23" s="211"/>
      <c r="K23" s="211"/>
      <c r="L23" s="106">
        <v>3</v>
      </c>
      <c r="M23" s="107"/>
      <c r="N23" s="108"/>
      <c r="O23" s="184"/>
      <c r="P23" s="107"/>
      <c r="Q23" s="109"/>
      <c r="R23" s="110"/>
      <c r="S23" s="212"/>
      <c r="T23" s="213"/>
      <c r="U23" s="214"/>
      <c r="V23" s="242"/>
    </row>
    <row r="24" spans="1:22" s="105" customFormat="1" ht="15" customHeight="1">
      <c r="A24" s="205"/>
      <c r="B24" s="206"/>
      <c r="C24" s="207"/>
      <c r="D24" s="208"/>
      <c r="E24" s="209"/>
      <c r="F24" s="207"/>
      <c r="G24" s="210"/>
      <c r="H24" s="208"/>
      <c r="I24" s="211"/>
      <c r="J24" s="211"/>
      <c r="K24" s="211"/>
      <c r="L24" s="106">
        <v>4</v>
      </c>
      <c r="M24" s="107"/>
      <c r="N24" s="108"/>
      <c r="O24" s="184"/>
      <c r="P24" s="107"/>
      <c r="Q24" s="109"/>
      <c r="R24" s="110"/>
      <c r="S24" s="212"/>
      <c r="T24" s="213"/>
      <c r="U24" s="214"/>
      <c r="V24" s="242"/>
    </row>
    <row r="25" spans="1:22" s="105" customFormat="1" ht="15" customHeight="1">
      <c r="A25" s="205"/>
      <c r="B25" s="206"/>
      <c r="C25" s="207"/>
      <c r="D25" s="208"/>
      <c r="E25" s="209"/>
      <c r="F25" s="207"/>
      <c r="G25" s="210"/>
      <c r="H25" s="208"/>
      <c r="I25" s="211"/>
      <c r="J25" s="211"/>
      <c r="K25" s="211"/>
      <c r="L25" s="106">
        <v>5</v>
      </c>
      <c r="M25" s="107"/>
      <c r="N25" s="108"/>
      <c r="O25" s="184"/>
      <c r="P25" s="107"/>
      <c r="Q25" s="109"/>
      <c r="R25" s="110"/>
      <c r="S25" s="212"/>
      <c r="T25" s="213"/>
      <c r="U25" s="214"/>
      <c r="V25" s="242"/>
    </row>
    <row r="26" spans="1:22" s="105" customFormat="1" ht="15" customHeight="1">
      <c r="A26" s="205"/>
      <c r="B26" s="206"/>
      <c r="C26" s="207"/>
      <c r="D26" s="208"/>
      <c r="E26" s="209"/>
      <c r="F26" s="207"/>
      <c r="G26" s="210"/>
      <c r="H26" s="208"/>
      <c r="I26" s="211"/>
      <c r="J26" s="211"/>
      <c r="K26" s="211"/>
      <c r="L26" s="111">
        <v>6</v>
      </c>
      <c r="M26" s="112"/>
      <c r="N26" s="113"/>
      <c r="O26" s="185"/>
      <c r="P26" s="112"/>
      <c r="Q26" s="114"/>
      <c r="R26" s="115"/>
      <c r="S26" s="212"/>
      <c r="T26" s="213"/>
      <c r="U26" s="214"/>
      <c r="V26" s="242"/>
    </row>
    <row r="28" spans="3:7" ht="21.75" customHeight="1">
      <c r="C28" s="54" t="s">
        <v>79</v>
      </c>
      <c r="E28" s="54"/>
      <c r="F28" s="54" t="s">
        <v>153</v>
      </c>
      <c r="G28" s="54"/>
    </row>
    <row r="34" ht="12.75" customHeight="1"/>
  </sheetData>
  <sheetProtection selectLockedCells="1" selectUnlockedCells="1"/>
  <mergeCells count="51">
    <mergeCell ref="T21:T26"/>
    <mergeCell ref="U21:U26"/>
    <mergeCell ref="V21:V26"/>
    <mergeCell ref="G21:G26"/>
    <mergeCell ref="H21:H26"/>
    <mergeCell ref="I21:I26"/>
    <mergeCell ref="J21:J26"/>
    <mergeCell ref="K21:K26"/>
    <mergeCell ref="S21:S26"/>
    <mergeCell ref="S15:S20"/>
    <mergeCell ref="T15:T20"/>
    <mergeCell ref="U15:U20"/>
    <mergeCell ref="V15:V20"/>
    <mergeCell ref="A21:A26"/>
    <mergeCell ref="B21:B26"/>
    <mergeCell ref="C21:C26"/>
    <mergeCell ref="D21:D26"/>
    <mergeCell ref="E21:E26"/>
    <mergeCell ref="F21:F26"/>
    <mergeCell ref="F15:F20"/>
    <mergeCell ref="G15:G20"/>
    <mergeCell ref="H15:H20"/>
    <mergeCell ref="I15:I20"/>
    <mergeCell ref="J15:J20"/>
    <mergeCell ref="K15:K20"/>
    <mergeCell ref="L8:L14"/>
    <mergeCell ref="P8:Q8"/>
    <mergeCell ref="U8:U14"/>
    <mergeCell ref="V8:V14"/>
    <mergeCell ref="P9:Q9"/>
    <mergeCell ref="A15:A20"/>
    <mergeCell ref="B15:B20"/>
    <mergeCell ref="C15:C20"/>
    <mergeCell ref="D15:D20"/>
    <mergeCell ref="E15:E20"/>
    <mergeCell ref="F8:F14"/>
    <mergeCell ref="G8:G14"/>
    <mergeCell ref="H8:H14"/>
    <mergeCell ref="I8:I14"/>
    <mergeCell ref="J8:J14"/>
    <mergeCell ref="K8:K14"/>
    <mergeCell ref="A3:V3"/>
    <mergeCell ref="A4:V4"/>
    <mergeCell ref="A5:V5"/>
    <mergeCell ref="A6:V6"/>
    <mergeCell ref="T7:V7"/>
    <mergeCell ref="A8:A14"/>
    <mergeCell ref="B8:B14"/>
    <mergeCell ref="C8:C14"/>
    <mergeCell ref="D8:D14"/>
    <mergeCell ref="E8:E14"/>
  </mergeCells>
  <conditionalFormatting sqref="P20 P26">
    <cfRule type="cellIs" priority="1" dxfId="6" operator="greaterThan" stopIfTrue="1">
      <formula>0.0208333333333333</formula>
    </cfRule>
  </conditionalFormatting>
  <conditionalFormatting sqref="P15:P19">
    <cfRule type="cellIs" priority="2" dxfId="6" operator="greaterThan" stopIfTrue="1">
      <formula>0.0138888888888889</formula>
    </cfRule>
  </conditionalFormatting>
  <conditionalFormatting sqref="P21:P25">
    <cfRule type="cellIs" priority="3" dxfId="6" operator="greaterThan" stopIfTrue="1">
      <formula>0.0138888888888889</formula>
    </cfRule>
  </conditionalFormatting>
  <printOptions horizontalCentered="1"/>
  <pageMargins left="0.2361111111111111" right="0.2361111111111111" top="0" bottom="0" header="0" footer="0.5118055555555555"/>
  <pageSetup horizontalDpi="300" verticalDpi="300" orientation="landscape" paperSize="9" scale="60"/>
  <headerFooter alignWithMargins="0">
    <oddHeader>&amp;C© Комитет по ДКП ФКСР,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2017-06-13T15:25:23Z</dcterms:created>
  <dcterms:modified xsi:type="dcterms:W3CDTF">2017-06-13T15:25:23Z</dcterms:modified>
  <cp:category/>
  <cp:version/>
  <cp:contentType/>
  <cp:contentStatus/>
</cp:coreProperties>
</file>