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Новая папка\Выездка\"/>
    </mc:Choice>
  </mc:AlternateContent>
  <bookViews>
    <workbookView xWindow="120" yWindow="345" windowWidth="19020" windowHeight="11460" tabRatio="917"/>
  </bookViews>
  <sheets>
    <sheet name="МЛ" sheetId="1" r:id="rId1"/>
    <sheet name="5YO Pr" sheetId="4" r:id="rId2"/>
    <sheet name="6YO Pr" sheetId="5" r:id="rId3"/>
    <sheet name="P Team" sheetId="6" r:id="rId4"/>
    <sheet name="Ch Pr B" sheetId="8" r:id="rId5"/>
    <sheet name="5YO F" sheetId="9" r:id="rId6"/>
    <sheet name="6YO F" sheetId="10" r:id="rId7"/>
    <sheet name="J Team" sheetId="11" r:id="rId8"/>
    <sheet name="St G" sheetId="2" r:id="rId9"/>
    <sheet name="P Ind" sheetId="12" r:id="rId10"/>
    <sheet name="Ch Team" sheetId="13" r:id="rId11"/>
    <sheet name="J Ind" sheetId="14" r:id="rId12"/>
    <sheet name="Int I" sheetId="15" r:id="rId13"/>
    <sheet name="Ch Ind" sheetId="16" r:id="rId14"/>
    <sheet name="P F" sheetId="17" r:id="rId15"/>
    <sheet name="J F" sheetId="18" r:id="rId16"/>
    <sheet name="Int I F" sheetId="19" r:id="rId17"/>
  </sheets>
  <definedNames>
    <definedName name="_xlnm.Print_Area" localSheetId="13">'Ch Ind'!$A$1:$AJ$19</definedName>
    <definedName name="_xlnm.Print_Area" localSheetId="10">'Ch Team'!$A$1:$AJ$19</definedName>
    <definedName name="_xlnm.Print_Area" localSheetId="12">'Int I'!$A$1:$AD$23</definedName>
    <definedName name="_xlnm.Print_Area" localSheetId="11">'J Ind'!$A$1:$AJ$27</definedName>
    <definedName name="_xlnm.Print_Area" localSheetId="7">'J Team'!$A$1:$AJ$27</definedName>
    <definedName name="_xlnm.Print_Area" localSheetId="9">'P Ind'!$A$1:$AJ$18</definedName>
    <definedName name="_xlnm.Print_Area" localSheetId="0">МЛ!$A$1:$P$48</definedName>
  </definedNames>
  <calcPr calcId="162913" refMode="R1C1"/>
  <fileRecoveryPr repairLoad="1"/>
</workbook>
</file>

<file path=xl/calcChain.xml><?xml version="1.0" encoding="utf-8"?>
<calcChain xmlns="http://schemas.openxmlformats.org/spreadsheetml/2006/main">
  <c r="R15" i="18" l="1"/>
  <c r="AH17" i="18" l="1"/>
  <c r="AI18" i="16"/>
  <c r="AC18" i="16"/>
  <c r="AC14" i="16"/>
  <c r="AC15" i="16"/>
  <c r="AC16" i="16"/>
  <c r="AC13" i="16"/>
  <c r="AC17" i="16"/>
  <c r="Z18" i="16"/>
  <c r="Z14" i="16"/>
  <c r="Z15" i="16"/>
  <c r="Z16" i="16"/>
  <c r="Z13" i="16"/>
  <c r="Z17" i="16"/>
  <c r="W18" i="16"/>
  <c r="W14" i="16"/>
  <c r="W15" i="16"/>
  <c r="W16" i="16"/>
  <c r="W13" i="16"/>
  <c r="W17" i="16"/>
  <c r="T18" i="16"/>
  <c r="T14" i="16"/>
  <c r="T15" i="16"/>
  <c r="T16" i="16"/>
  <c r="T13" i="16"/>
  <c r="T17" i="16"/>
  <c r="Q13" i="16"/>
  <c r="Q16" i="16"/>
  <c r="Q15" i="16"/>
  <c r="Q14" i="16"/>
  <c r="Q18" i="16"/>
  <c r="Q17" i="16"/>
  <c r="AB18" i="15" l="1"/>
  <c r="W18" i="15"/>
  <c r="X18" i="15" s="1"/>
  <c r="T18" i="15"/>
  <c r="AC18" i="15" s="1"/>
  <c r="Q18" i="15"/>
  <c r="R18" i="15" s="1"/>
  <c r="W14" i="15"/>
  <c r="W15" i="15"/>
  <c r="W17" i="15"/>
  <c r="W16" i="15"/>
  <c r="T14" i="15"/>
  <c r="T15" i="15"/>
  <c r="T17" i="15"/>
  <c r="T16" i="15"/>
  <c r="Q17" i="15"/>
  <c r="Q15" i="15"/>
  <c r="Q14" i="15"/>
  <c r="Q16" i="15"/>
  <c r="AC16" i="15" s="1"/>
  <c r="AI12" i="14"/>
  <c r="AI24" i="14"/>
  <c r="AI23" i="14"/>
  <c r="AI14" i="14"/>
  <c r="AI25" i="14"/>
  <c r="AI17" i="14"/>
  <c r="AI22" i="14"/>
  <c r="AI15" i="14"/>
  <c r="AI13" i="14"/>
  <c r="AI26" i="14"/>
  <c r="AI19" i="14"/>
  <c r="AI16" i="14"/>
  <c r="AI21" i="14"/>
  <c r="AI18" i="14"/>
  <c r="AI20" i="14"/>
  <c r="AC18" i="14"/>
  <c r="AC21" i="14"/>
  <c r="AC16" i="14"/>
  <c r="AC19" i="14"/>
  <c r="AC26" i="14"/>
  <c r="AC13" i="14"/>
  <c r="AC15" i="14"/>
  <c r="AC22" i="14"/>
  <c r="AC17" i="14"/>
  <c r="AC25" i="14"/>
  <c r="AC14" i="14"/>
  <c r="AC23" i="14"/>
  <c r="AC24" i="14"/>
  <c r="AC12" i="14"/>
  <c r="AC20" i="14"/>
  <c r="Z18" i="14"/>
  <c r="Z21" i="14"/>
  <c r="Z16" i="14"/>
  <c r="Z19" i="14"/>
  <c r="Z26" i="14"/>
  <c r="Z13" i="14"/>
  <c r="Z15" i="14"/>
  <c r="Z22" i="14"/>
  <c r="Z17" i="14"/>
  <c r="Z25" i="14"/>
  <c r="Z14" i="14"/>
  <c r="Z23" i="14"/>
  <c r="Z24" i="14"/>
  <c r="Z12" i="14"/>
  <c r="Z20" i="14"/>
  <c r="W18" i="14"/>
  <c r="W21" i="14"/>
  <c r="W16" i="14"/>
  <c r="W19" i="14"/>
  <c r="W26" i="14"/>
  <c r="W13" i="14"/>
  <c r="W15" i="14"/>
  <c r="W22" i="14"/>
  <c r="W17" i="14"/>
  <c r="W25" i="14"/>
  <c r="W14" i="14"/>
  <c r="W23" i="14"/>
  <c r="W24" i="14"/>
  <c r="W12" i="14"/>
  <c r="W20" i="14"/>
  <c r="T18" i="14"/>
  <c r="T21" i="14"/>
  <c r="T16" i="14"/>
  <c r="T19" i="14"/>
  <c r="T26" i="14"/>
  <c r="T13" i="14"/>
  <c r="T15" i="14"/>
  <c r="T22" i="14"/>
  <c r="T17" i="14"/>
  <c r="T25" i="14"/>
  <c r="T14" i="14"/>
  <c r="T23" i="14"/>
  <c r="T24" i="14"/>
  <c r="T12" i="14"/>
  <c r="T20" i="14"/>
  <c r="Q12" i="14"/>
  <c r="Q24" i="14"/>
  <c r="Q23" i="14"/>
  <c r="Q14" i="14"/>
  <c r="Q25" i="14"/>
  <c r="Q17" i="14"/>
  <c r="Q22" i="14"/>
  <c r="Q15" i="14"/>
  <c r="Q13" i="14"/>
  <c r="Q26" i="14"/>
  <c r="Q19" i="14"/>
  <c r="Q16" i="14"/>
  <c r="Q21" i="14"/>
  <c r="Q18" i="14"/>
  <c r="Q20" i="14"/>
  <c r="AC16" i="13"/>
  <c r="AC15" i="13"/>
  <c r="AC17" i="13"/>
  <c r="AC13" i="13"/>
  <c r="AC14" i="13"/>
  <c r="AC18" i="13"/>
  <c r="Z16" i="13"/>
  <c r="Z15" i="13"/>
  <c r="Z17" i="13"/>
  <c r="Z13" i="13"/>
  <c r="Z14" i="13"/>
  <c r="Z18" i="13"/>
  <c r="W16" i="13"/>
  <c r="W15" i="13"/>
  <c r="W17" i="13"/>
  <c r="W13" i="13"/>
  <c r="W14" i="13"/>
  <c r="W18" i="13"/>
  <c r="T16" i="13"/>
  <c r="T15" i="13"/>
  <c r="T17" i="13"/>
  <c r="T13" i="13"/>
  <c r="T14" i="13"/>
  <c r="T18" i="13"/>
  <c r="Q14" i="13"/>
  <c r="Q13" i="13"/>
  <c r="Q17" i="13"/>
  <c r="Q15" i="13"/>
  <c r="Q16" i="13"/>
  <c r="Q18" i="13"/>
  <c r="AK14" i="19"/>
  <c r="AJ14" i="19"/>
  <c r="AH14" i="19"/>
  <c r="AD14" i="19"/>
  <c r="Z14" i="19"/>
  <c r="V14" i="19"/>
  <c r="R14" i="19"/>
  <c r="AK13" i="19"/>
  <c r="AJ13" i="19"/>
  <c r="AH13" i="19"/>
  <c r="AD13" i="19"/>
  <c r="Z13" i="19"/>
  <c r="V13" i="19"/>
  <c r="R13" i="19"/>
  <c r="AK15" i="19"/>
  <c r="AJ15" i="19"/>
  <c r="AH15" i="19"/>
  <c r="AD15" i="19"/>
  <c r="Z15" i="19"/>
  <c r="V15" i="19"/>
  <c r="R15" i="19"/>
  <c r="AD13" i="12"/>
  <c r="AC14" i="12"/>
  <c r="AD14" i="12" s="1"/>
  <c r="AC16" i="12"/>
  <c r="AD15" i="12" s="1"/>
  <c r="AC15" i="12"/>
  <c r="AC13" i="12"/>
  <c r="Z14" i="12"/>
  <c r="Z16" i="12"/>
  <c r="Z15" i="12"/>
  <c r="Z13" i="12"/>
  <c r="W14" i="12"/>
  <c r="W16" i="12"/>
  <c r="W15" i="12"/>
  <c r="W13" i="12"/>
  <c r="T14" i="12"/>
  <c r="T16" i="12"/>
  <c r="T15" i="12"/>
  <c r="U14" i="12" s="1"/>
  <c r="T13" i="12"/>
  <c r="Q15" i="12"/>
  <c r="Q16" i="12"/>
  <c r="Q14" i="12"/>
  <c r="Q13" i="12"/>
  <c r="R17" i="18"/>
  <c r="V17" i="18"/>
  <c r="Z17" i="18"/>
  <c r="AD17" i="18"/>
  <c r="AK17" i="18"/>
  <c r="AL17" i="18"/>
  <c r="R23" i="18"/>
  <c r="V23" i="18"/>
  <c r="Z23" i="18"/>
  <c r="AD23" i="18"/>
  <c r="AH23" i="18"/>
  <c r="AK23" i="18"/>
  <c r="AL23" i="18"/>
  <c r="R14" i="18"/>
  <c r="V14" i="18"/>
  <c r="Z14" i="18"/>
  <c r="AD14" i="18"/>
  <c r="AH14" i="18"/>
  <c r="AK14" i="18"/>
  <c r="AL14" i="18"/>
  <c r="AK13" i="18"/>
  <c r="AL13" i="18"/>
  <c r="AK24" i="18"/>
  <c r="AL24" i="18"/>
  <c r="AK25" i="18"/>
  <c r="AL25" i="18"/>
  <c r="AK15" i="18"/>
  <c r="AL15" i="18"/>
  <c r="AK18" i="18"/>
  <c r="AL18" i="18"/>
  <c r="AK20" i="18"/>
  <c r="AL20" i="18"/>
  <c r="AK16" i="18"/>
  <c r="AL16" i="18"/>
  <c r="AK21" i="18"/>
  <c r="AL21" i="18"/>
  <c r="AK19" i="18"/>
  <c r="AL19" i="18"/>
  <c r="AL22" i="18"/>
  <c r="AK22" i="18"/>
  <c r="AH19" i="18"/>
  <c r="AH21" i="18"/>
  <c r="AH16" i="18"/>
  <c r="AH20" i="18"/>
  <c r="AH18" i="18"/>
  <c r="AH15" i="18"/>
  <c r="AH25" i="18"/>
  <c r="AH24" i="18"/>
  <c r="AH13" i="18"/>
  <c r="AH22" i="18"/>
  <c r="V19" i="18"/>
  <c r="V21" i="18"/>
  <c r="V16" i="18"/>
  <c r="V20" i="18"/>
  <c r="V18" i="18"/>
  <c r="V15" i="18"/>
  <c r="V25" i="18"/>
  <c r="V24" i="18"/>
  <c r="V13" i="18"/>
  <c r="V22" i="18"/>
  <c r="Z22" i="18"/>
  <c r="AD22" i="18"/>
  <c r="Z13" i="18"/>
  <c r="AD13" i="18"/>
  <c r="Z24" i="18"/>
  <c r="AD24" i="18"/>
  <c r="Z25" i="18"/>
  <c r="AD25" i="18"/>
  <c r="Z15" i="18"/>
  <c r="AD15" i="18"/>
  <c r="Z18" i="18"/>
  <c r="AD18" i="18"/>
  <c r="Z20" i="18"/>
  <c r="AD20" i="18"/>
  <c r="Z16" i="18"/>
  <c r="AD16" i="18"/>
  <c r="Z21" i="18"/>
  <c r="AD21" i="18"/>
  <c r="Z19" i="18"/>
  <c r="AD19" i="18"/>
  <c r="R22" i="18"/>
  <c r="R13" i="18"/>
  <c r="S15" i="18" s="1"/>
  <c r="R24" i="18"/>
  <c r="R25" i="18"/>
  <c r="R18" i="18"/>
  <c r="R20" i="18"/>
  <c r="R16" i="18"/>
  <c r="R21" i="18"/>
  <c r="R19" i="18"/>
  <c r="AM14" i="18" l="1"/>
  <c r="W14" i="19"/>
  <c r="U18" i="15"/>
  <c r="AE17" i="18"/>
  <c r="S19" i="18"/>
  <c r="AM23" i="18"/>
  <c r="AM17" i="18"/>
  <c r="S14" i="18"/>
  <c r="S17" i="18"/>
  <c r="AE20" i="18"/>
  <c r="AM18" i="18"/>
  <c r="AM25" i="18"/>
  <c r="AM13" i="18"/>
  <c r="W23" i="18"/>
  <c r="AI17" i="18"/>
  <c r="S16" i="18"/>
  <c r="W22" i="18"/>
  <c r="W15" i="18"/>
  <c r="AM22" i="18"/>
  <c r="AM21" i="18"/>
  <c r="AM20" i="18"/>
  <c r="AE23" i="18"/>
  <c r="AI14" i="18"/>
  <c r="AA14" i="18"/>
  <c r="AA17" i="18"/>
  <c r="W17" i="18"/>
  <c r="AI18" i="13"/>
  <c r="U16" i="12"/>
  <c r="R16" i="12"/>
  <c r="R14" i="12"/>
  <c r="R15" i="12"/>
  <c r="R13" i="12"/>
  <c r="AA15" i="12"/>
  <c r="AI14" i="12"/>
  <c r="X16" i="12"/>
  <c r="AI16" i="12"/>
  <c r="X15" i="12"/>
  <c r="U15" i="12"/>
  <c r="AE14" i="19"/>
  <c r="S15" i="19"/>
  <c r="AI15" i="19"/>
  <c r="AL15" i="19"/>
  <c r="AI14" i="19"/>
  <c r="AI13" i="19"/>
  <c r="AA16" i="12"/>
  <c r="AI15" i="12"/>
  <c r="AA13" i="12"/>
  <c r="AA14" i="12"/>
  <c r="U13" i="12"/>
  <c r="AD16" i="12"/>
  <c r="X13" i="12"/>
  <c r="X14" i="12"/>
  <c r="AA13" i="19"/>
  <c r="AA15" i="19"/>
  <c r="AA14" i="19"/>
  <c r="AL14" i="19"/>
  <c r="S14" i="19"/>
  <c r="S13" i="19"/>
  <c r="AL13" i="19"/>
  <c r="AE13" i="19"/>
  <c r="W13" i="19"/>
  <c r="W15" i="19"/>
  <c r="AE15" i="19"/>
  <c r="AI13" i="12"/>
  <c r="AA23" i="18"/>
  <c r="S20" i="18"/>
  <c r="AE16" i="18"/>
  <c r="AE14" i="18"/>
  <c r="S24" i="18"/>
  <c r="AA19" i="18"/>
  <c r="AE15" i="18"/>
  <c r="AE18" i="18"/>
  <c r="AI25" i="18"/>
  <c r="AI23" i="18"/>
  <c r="S23" i="18"/>
  <c r="S25" i="18"/>
  <c r="W14" i="18"/>
  <c r="S21" i="18"/>
  <c r="S13" i="18"/>
  <c r="AI13" i="18"/>
  <c r="AI18" i="18"/>
  <c r="AI21" i="18"/>
  <c r="AI24" i="18"/>
  <c r="AI19" i="18"/>
  <c r="AI20" i="18"/>
  <c r="AI22" i="18"/>
  <c r="AI15" i="18"/>
  <c r="AI16" i="18"/>
  <c r="AE25" i="18"/>
  <c r="AE13" i="18"/>
  <c r="AE24" i="18"/>
  <c r="AE21" i="18"/>
  <c r="AE19" i="18"/>
  <c r="AE22" i="18"/>
  <c r="AA18" i="18"/>
  <c r="AA21" i="18"/>
  <c r="AA15" i="18"/>
  <c r="AA13" i="18"/>
  <c r="AA20" i="18"/>
  <c r="AA24" i="18"/>
  <c r="AA16" i="18"/>
  <c r="AA25" i="18"/>
  <c r="AA22" i="18"/>
  <c r="W16" i="18"/>
  <c r="W13" i="18"/>
  <c r="W18" i="18"/>
  <c r="W21" i="18"/>
  <c r="AM19" i="18"/>
  <c r="AM16" i="18"/>
  <c r="AM15" i="18"/>
  <c r="AM24" i="18"/>
  <c r="W24" i="18"/>
  <c r="W19" i="18"/>
  <c r="W25" i="18"/>
  <c r="W20" i="18"/>
  <c r="S18" i="18"/>
  <c r="S22" i="18"/>
  <c r="AC14" i="2"/>
  <c r="AC18" i="2"/>
  <c r="AC13" i="2"/>
  <c r="AC17" i="2"/>
  <c r="AC16" i="2"/>
  <c r="AC19" i="2"/>
  <c r="AC15" i="2"/>
  <c r="Z14" i="2"/>
  <c r="Z18" i="2"/>
  <c r="Z13" i="2"/>
  <c r="Z17" i="2"/>
  <c r="Z16" i="2"/>
  <c r="Z19" i="2"/>
  <c r="Z15" i="2"/>
  <c r="W14" i="2"/>
  <c r="W18" i="2"/>
  <c r="W13" i="2"/>
  <c r="W17" i="2"/>
  <c r="W16" i="2"/>
  <c r="W19" i="2"/>
  <c r="W15" i="2"/>
  <c r="T14" i="2"/>
  <c r="T18" i="2"/>
  <c r="T13" i="2"/>
  <c r="T17" i="2"/>
  <c r="T16" i="2"/>
  <c r="T19" i="2"/>
  <c r="T15" i="2"/>
  <c r="Q19" i="2"/>
  <c r="Q16" i="2"/>
  <c r="Q17" i="2"/>
  <c r="Q13" i="2"/>
  <c r="Q18" i="2"/>
  <c r="Q14" i="2"/>
  <c r="Q15" i="2"/>
  <c r="AI19" i="11"/>
  <c r="AI21" i="11"/>
  <c r="AI15" i="11"/>
  <c r="AI16" i="11"/>
  <c r="AI22" i="11"/>
  <c r="AI20" i="11"/>
  <c r="AI26" i="11"/>
  <c r="AI18" i="11"/>
  <c r="AI24" i="11"/>
  <c r="AI17" i="11"/>
  <c r="AI14" i="11"/>
  <c r="AI12" i="11"/>
  <c r="AI25" i="11"/>
  <c r="AI23" i="11"/>
  <c r="AI13" i="11"/>
  <c r="AC23" i="11"/>
  <c r="AC25" i="11"/>
  <c r="AC12" i="11"/>
  <c r="AC14" i="11"/>
  <c r="AC17" i="11"/>
  <c r="AC24" i="11"/>
  <c r="AC18" i="11"/>
  <c r="AC26" i="11"/>
  <c r="AC20" i="11"/>
  <c r="AC22" i="11"/>
  <c r="AC16" i="11"/>
  <c r="AC15" i="11"/>
  <c r="AC21" i="11"/>
  <c r="AC19" i="11"/>
  <c r="AC13" i="11"/>
  <c r="Z23" i="11"/>
  <c r="Z25" i="11"/>
  <c r="Z12" i="11"/>
  <c r="Z14" i="11"/>
  <c r="Z17" i="11"/>
  <c r="Z24" i="11"/>
  <c r="Z18" i="11"/>
  <c r="Z26" i="11"/>
  <c r="Z20" i="11"/>
  <c r="Z22" i="11"/>
  <c r="Z16" i="11"/>
  <c r="Z15" i="11"/>
  <c r="Z21" i="11"/>
  <c r="Z19" i="11"/>
  <c r="Z13" i="11"/>
  <c r="W23" i="11"/>
  <c r="W25" i="11"/>
  <c r="W12" i="11"/>
  <c r="W14" i="11"/>
  <c r="W17" i="11"/>
  <c r="W24" i="11"/>
  <c r="W18" i="11"/>
  <c r="W26" i="11"/>
  <c r="W20" i="11"/>
  <c r="W22" i="11"/>
  <c r="W16" i="11"/>
  <c r="W15" i="11"/>
  <c r="W21" i="11"/>
  <c r="W19" i="11"/>
  <c r="W13" i="11"/>
  <c r="T23" i="11"/>
  <c r="T25" i="11"/>
  <c r="T12" i="11"/>
  <c r="T14" i="11"/>
  <c r="T17" i="11"/>
  <c r="T24" i="11"/>
  <c r="T18" i="11"/>
  <c r="T26" i="11"/>
  <c r="T20" i="11"/>
  <c r="T22" i="11"/>
  <c r="T16" i="11"/>
  <c r="T15" i="11"/>
  <c r="T21" i="11"/>
  <c r="T19" i="11"/>
  <c r="T13" i="11"/>
  <c r="Q19" i="11"/>
  <c r="Q21" i="11"/>
  <c r="Q15" i="11"/>
  <c r="Q16" i="11"/>
  <c r="Q22" i="11"/>
  <c r="Q20" i="11"/>
  <c r="Q26" i="11"/>
  <c r="Q18" i="11"/>
  <c r="Q24" i="11"/>
  <c r="Q17" i="11"/>
  <c r="Q14" i="11"/>
  <c r="Q12" i="11"/>
  <c r="Q25" i="11"/>
  <c r="Q23" i="11"/>
  <c r="Q13" i="11"/>
  <c r="W17" i="8" l="1"/>
  <c r="W16" i="8"/>
  <c r="W15" i="8"/>
  <c r="W13" i="8"/>
  <c r="W14" i="8"/>
  <c r="W18" i="8"/>
  <c r="T17" i="8"/>
  <c r="T16" i="8"/>
  <c r="T15" i="8"/>
  <c r="T13" i="8"/>
  <c r="T14" i="8"/>
  <c r="T18" i="8"/>
  <c r="Q14" i="8"/>
  <c r="Q13" i="8"/>
  <c r="Q15" i="8"/>
  <c r="Q16" i="8"/>
  <c r="Q17" i="8"/>
  <c r="Q18" i="8"/>
  <c r="Q16" i="6"/>
  <c r="Q14" i="6"/>
  <c r="Q15" i="6"/>
  <c r="Q17" i="6"/>
  <c r="Q13" i="6"/>
  <c r="T16" i="6"/>
  <c r="T14" i="6"/>
  <c r="T15" i="6"/>
  <c r="T17" i="6"/>
  <c r="T13" i="6"/>
  <c r="W17" i="6"/>
  <c r="W15" i="6"/>
  <c r="W14" i="6"/>
  <c r="W16" i="6"/>
  <c r="W13" i="6"/>
  <c r="AH12" i="14"/>
  <c r="AH24" i="14"/>
  <c r="AH23" i="14"/>
  <c r="AH14" i="14"/>
  <c r="AH25" i="14"/>
  <c r="AH17" i="14"/>
  <c r="AH22" i="14"/>
  <c r="AH15" i="14"/>
  <c r="AH13" i="14"/>
  <c r="AH26" i="14"/>
  <c r="AH19" i="14"/>
  <c r="AH16" i="14"/>
  <c r="AH21" i="14"/>
  <c r="AH18" i="14"/>
  <c r="AH20" i="14"/>
  <c r="AD18" i="14"/>
  <c r="AD21" i="14"/>
  <c r="AD16" i="14"/>
  <c r="AD19" i="14"/>
  <c r="AD26" i="14"/>
  <c r="AD13" i="14"/>
  <c r="AD15" i="14"/>
  <c r="AD22" i="14"/>
  <c r="AD17" i="14"/>
  <c r="AD25" i="14"/>
  <c r="AD14" i="14"/>
  <c r="AD23" i="14"/>
  <c r="AD24" i="14"/>
  <c r="AD12" i="14"/>
  <c r="AD20" i="14"/>
  <c r="U16" i="14"/>
  <c r="U19" i="14"/>
  <c r="U15" i="14"/>
  <c r="U22" i="14"/>
  <c r="U14" i="14"/>
  <c r="U23" i="14"/>
  <c r="U12" i="14"/>
  <c r="U20" i="14"/>
  <c r="AI14" i="13"/>
  <c r="AI13" i="13"/>
  <c r="AI17" i="13"/>
  <c r="AI15" i="13"/>
  <c r="AI16" i="13"/>
  <c r="AH14" i="13"/>
  <c r="AH13" i="13"/>
  <c r="AH17" i="13"/>
  <c r="AH15" i="13"/>
  <c r="AH16" i="13"/>
  <c r="AH18" i="13"/>
  <c r="AD16" i="13"/>
  <c r="AD15" i="13"/>
  <c r="AD17" i="13"/>
  <c r="AD13" i="13"/>
  <c r="AD14" i="13"/>
  <c r="AD18" i="13"/>
  <c r="U16" i="13"/>
  <c r="U15" i="13"/>
  <c r="U17" i="13"/>
  <c r="U13" i="13"/>
  <c r="U14" i="13"/>
  <c r="U18" i="13"/>
  <c r="AH15" i="12"/>
  <c r="AH16" i="12"/>
  <c r="AH14" i="12"/>
  <c r="AH13" i="12"/>
  <c r="U25" i="14" l="1"/>
  <c r="U13" i="14"/>
  <c r="U21" i="14"/>
  <c r="U24" i="14"/>
  <c r="U17" i="14"/>
  <c r="U26" i="14"/>
  <c r="U18" i="14"/>
  <c r="AK16" i="17"/>
  <c r="AJ16" i="17"/>
  <c r="AH16" i="17"/>
  <c r="AD16" i="17"/>
  <c r="Z16" i="17"/>
  <c r="V16" i="17"/>
  <c r="R16" i="17"/>
  <c r="AK15" i="17"/>
  <c r="AJ15" i="17"/>
  <c r="AH15" i="17"/>
  <c r="AD15" i="17"/>
  <c r="Z15" i="17"/>
  <c r="V15" i="17"/>
  <c r="R15" i="17"/>
  <c r="AK13" i="17"/>
  <c r="AJ13" i="17"/>
  <c r="AH13" i="17"/>
  <c r="AD13" i="17"/>
  <c r="Z13" i="17"/>
  <c r="V13" i="17"/>
  <c r="R13" i="17"/>
  <c r="AK14" i="17"/>
  <c r="AJ14" i="17"/>
  <c r="AH14" i="17"/>
  <c r="AD14" i="17"/>
  <c r="Z14" i="17"/>
  <c r="V14" i="17"/>
  <c r="R14" i="17"/>
  <c r="AH14" i="16"/>
  <c r="AH13" i="16"/>
  <c r="AH18" i="16"/>
  <c r="AH15" i="16"/>
  <c r="AH16" i="16"/>
  <c r="AH17" i="16"/>
  <c r="AB17" i="15"/>
  <c r="AB14" i="15"/>
  <c r="AB16" i="15"/>
  <c r="AB15" i="15"/>
  <c r="AC14" i="15"/>
  <c r="AC17" i="15"/>
  <c r="AC15" i="15"/>
  <c r="AA15" i="13"/>
  <c r="R15" i="13"/>
  <c r="AH18" i="11"/>
  <c r="AH26" i="11"/>
  <c r="AH25" i="11"/>
  <c r="AH22" i="11"/>
  <c r="AH16" i="11"/>
  <c r="AH15" i="11"/>
  <c r="AH19" i="11"/>
  <c r="AH21" i="11"/>
  <c r="AH13" i="11"/>
  <c r="AH23" i="11"/>
  <c r="AH12" i="11"/>
  <c r="AH17" i="11"/>
  <c r="AH20" i="11"/>
  <c r="AH24" i="11"/>
  <c r="AH14" i="11"/>
  <c r="V9" i="10"/>
  <c r="W9" i="10" s="1"/>
  <c r="V9" i="9"/>
  <c r="W9" i="9" s="1"/>
  <c r="AB16" i="8"/>
  <c r="AB18" i="8"/>
  <c r="AB13" i="8"/>
  <c r="X13" i="8"/>
  <c r="AB15" i="8"/>
  <c r="U15" i="8"/>
  <c r="AB17" i="8"/>
  <c r="R17" i="8"/>
  <c r="AB14" i="8"/>
  <c r="X14" i="8"/>
  <c r="AC14" i="8"/>
  <c r="R14" i="8"/>
  <c r="AB15" i="6"/>
  <c r="AB13" i="6"/>
  <c r="AB16" i="6"/>
  <c r="AB17" i="6"/>
  <c r="AB14" i="6"/>
  <c r="AC16" i="6"/>
  <c r="AC14" i="6"/>
  <c r="V9" i="5"/>
  <c r="W9" i="5" s="1"/>
  <c r="V9" i="4"/>
  <c r="W9" i="4" s="1"/>
  <c r="AI14" i="17" l="1"/>
  <c r="S14" i="17"/>
  <c r="AA14" i="17"/>
  <c r="W15" i="17"/>
  <c r="AA16" i="17"/>
  <c r="AL14" i="17"/>
  <c r="AE15" i="17"/>
  <c r="AD17" i="11"/>
  <c r="S13" i="17"/>
  <c r="S16" i="17"/>
  <c r="S15" i="17"/>
  <c r="W14" i="17"/>
  <c r="W13" i="17"/>
  <c r="AA15" i="17"/>
  <c r="AE13" i="17"/>
  <c r="AE14" i="17"/>
  <c r="AL13" i="17"/>
  <c r="AL16" i="17"/>
  <c r="AI13" i="17"/>
  <c r="AI16" i="17"/>
  <c r="AI15" i="17"/>
  <c r="AL15" i="17"/>
  <c r="AA13" i="17"/>
  <c r="W16" i="17"/>
  <c r="AE16" i="17"/>
  <c r="X16" i="16"/>
  <c r="AA15" i="16"/>
  <c r="AD18" i="16"/>
  <c r="R18" i="16"/>
  <c r="U13" i="16"/>
  <c r="X14" i="16"/>
  <c r="AD16" i="16"/>
  <c r="R16" i="16"/>
  <c r="U15" i="16"/>
  <c r="X18" i="16"/>
  <c r="AA13" i="16"/>
  <c r="AD14" i="16"/>
  <c r="R14" i="16"/>
  <c r="R15" i="8"/>
  <c r="X16" i="8"/>
  <c r="AC17" i="8"/>
  <c r="AC15" i="8"/>
  <c r="X17" i="8"/>
  <c r="R13" i="8"/>
  <c r="R16" i="8"/>
  <c r="X15" i="8"/>
  <c r="AC13" i="8"/>
  <c r="AC18" i="8"/>
  <c r="AC16" i="8"/>
  <c r="AC15" i="6"/>
  <c r="AC13" i="6"/>
  <c r="AI13" i="16"/>
  <c r="AA16" i="16"/>
  <c r="U16" i="16"/>
  <c r="AD15" i="16"/>
  <c r="X15" i="16"/>
  <c r="R15" i="16"/>
  <c r="AA18" i="16"/>
  <c r="U18" i="16"/>
  <c r="AD13" i="16"/>
  <c r="X13" i="16"/>
  <c r="R13" i="16"/>
  <c r="AA14" i="16"/>
  <c r="U14" i="16"/>
  <c r="R17" i="16"/>
  <c r="AI16" i="16"/>
  <c r="AI14" i="16"/>
  <c r="AI17" i="16"/>
  <c r="AD17" i="16"/>
  <c r="AA17" i="16"/>
  <c r="U17" i="16"/>
  <c r="X17" i="16"/>
  <c r="X17" i="15"/>
  <c r="X15" i="15"/>
  <c r="X14" i="15"/>
  <c r="X16" i="15"/>
  <c r="U15" i="15"/>
  <c r="R17" i="15"/>
  <c r="U14" i="15"/>
  <c r="U17" i="15"/>
  <c r="U16" i="15"/>
  <c r="R15" i="15"/>
  <c r="R14" i="15"/>
  <c r="R16" i="15"/>
  <c r="AA26" i="14"/>
  <c r="AA18" i="14"/>
  <c r="X22" i="14"/>
  <c r="R15" i="14"/>
  <c r="AA12" i="14"/>
  <c r="X13" i="14"/>
  <c r="R21" i="14"/>
  <c r="AA17" i="14"/>
  <c r="X23" i="14"/>
  <c r="R23" i="14"/>
  <c r="X19" i="14"/>
  <c r="R26" i="14"/>
  <c r="AA16" i="14"/>
  <c r="X20" i="14"/>
  <c r="X18" i="14"/>
  <c r="R13" i="14"/>
  <c r="X26" i="14"/>
  <c r="R16" i="14"/>
  <c r="AA14" i="14"/>
  <c r="AA22" i="14"/>
  <c r="X15" i="14"/>
  <c r="R24" i="14"/>
  <c r="AA13" i="14"/>
  <c r="X21" i="14"/>
  <c r="R14" i="14"/>
  <c r="AA20" i="14"/>
  <c r="R20" i="14"/>
  <c r="X16" i="14"/>
  <c r="R22" i="14"/>
  <c r="AA24" i="14"/>
  <c r="X12" i="14"/>
  <c r="AA25" i="14"/>
  <c r="X17" i="14"/>
  <c r="AA19" i="14"/>
  <c r="R19" i="14"/>
  <c r="AA23" i="14"/>
  <c r="R18" i="14"/>
  <c r="AA15" i="14"/>
  <c r="X24" i="14"/>
  <c r="R12" i="14"/>
  <c r="AA21" i="14"/>
  <c r="X25" i="14"/>
  <c r="R17" i="14"/>
  <c r="R25" i="14"/>
  <c r="X14" i="14"/>
  <c r="R17" i="13"/>
  <c r="AA17" i="13"/>
  <c r="AA16" i="13"/>
  <c r="AA14" i="13"/>
  <c r="AA18" i="13"/>
  <c r="AA13" i="13"/>
  <c r="X17" i="13"/>
  <c r="R16" i="13"/>
  <c r="R14" i="13"/>
  <c r="R18" i="13"/>
  <c r="R13" i="13"/>
  <c r="X16" i="13"/>
  <c r="X14" i="13"/>
  <c r="X18" i="13"/>
  <c r="X13" i="13"/>
  <c r="X15" i="13"/>
  <c r="X14" i="11"/>
  <c r="R14" i="11"/>
  <c r="U24" i="11"/>
  <c r="AA17" i="11"/>
  <c r="AD24" i="11"/>
  <c r="AD23" i="11"/>
  <c r="AD15" i="11"/>
  <c r="AD26" i="11"/>
  <c r="AD14" i="11"/>
  <c r="AD12" i="11"/>
  <c r="AD19" i="11"/>
  <c r="AD25" i="11"/>
  <c r="AD21" i="11"/>
  <c r="AD22" i="11"/>
  <c r="AD20" i="11"/>
  <c r="AD13" i="11"/>
  <c r="AD16" i="11"/>
  <c r="AD18" i="11"/>
  <c r="AA21" i="11"/>
  <c r="AA22" i="11"/>
  <c r="AA20" i="11"/>
  <c r="AA13" i="11"/>
  <c r="AA16" i="11"/>
  <c r="AA18" i="11"/>
  <c r="AA24" i="11"/>
  <c r="AA23" i="11"/>
  <c r="AA15" i="11"/>
  <c r="AA26" i="11"/>
  <c r="AA14" i="11"/>
  <c r="AA12" i="11"/>
  <c r="AA19" i="11"/>
  <c r="AA25" i="11"/>
  <c r="X12" i="11"/>
  <c r="X19" i="11"/>
  <c r="X20" i="11"/>
  <c r="X13" i="11"/>
  <c r="X16" i="11"/>
  <c r="X18" i="11"/>
  <c r="X24" i="11"/>
  <c r="X23" i="11"/>
  <c r="X15" i="11"/>
  <c r="X26" i="11"/>
  <c r="X25" i="11"/>
  <c r="X17" i="11"/>
  <c r="X21" i="11"/>
  <c r="X22" i="11"/>
  <c r="U23" i="11"/>
  <c r="U15" i="11"/>
  <c r="U26" i="11"/>
  <c r="U14" i="11"/>
  <c r="U12" i="11"/>
  <c r="U19" i="11"/>
  <c r="U25" i="11"/>
  <c r="U17" i="11"/>
  <c r="U21" i="11"/>
  <c r="U22" i="11"/>
  <c r="U20" i="11"/>
  <c r="U13" i="11"/>
  <c r="U16" i="11"/>
  <c r="U18" i="11"/>
  <c r="R12" i="11"/>
  <c r="R19" i="11"/>
  <c r="R25" i="11"/>
  <c r="R17" i="11"/>
  <c r="R21" i="11"/>
  <c r="R22" i="11"/>
  <c r="R20" i="11"/>
  <c r="R13" i="11"/>
  <c r="R16" i="11"/>
  <c r="R18" i="11"/>
  <c r="R24" i="11"/>
  <c r="R23" i="11"/>
  <c r="R15" i="11"/>
  <c r="R26" i="11"/>
  <c r="X18" i="8"/>
  <c r="U13" i="8"/>
  <c r="U14" i="8"/>
  <c r="U18" i="8"/>
  <c r="R18" i="8"/>
  <c r="U17" i="8"/>
  <c r="U16" i="8"/>
  <c r="U14" i="6"/>
  <c r="X16" i="6"/>
  <c r="X14" i="6"/>
  <c r="R13" i="6"/>
  <c r="U15" i="6"/>
  <c r="U13" i="6"/>
  <c r="U17" i="6"/>
  <c r="R14" i="6"/>
  <c r="X15" i="6"/>
  <c r="X13" i="6"/>
  <c r="R16" i="6"/>
  <c r="X17" i="6"/>
  <c r="R15" i="6"/>
  <c r="R17" i="6"/>
  <c r="U16" i="6"/>
  <c r="AH17" i="2"/>
  <c r="AH18" i="2"/>
  <c r="AH16" i="2"/>
  <c r="AH14" i="2"/>
  <c r="AD18" i="2"/>
  <c r="AH15" i="2"/>
  <c r="AI19" i="2"/>
  <c r="AH19" i="2"/>
  <c r="AH13" i="2"/>
  <c r="AI15" i="2" l="1"/>
  <c r="AA14" i="2"/>
  <c r="U16" i="2"/>
  <c r="X16" i="2"/>
  <c r="X17" i="2"/>
  <c r="AA15" i="2"/>
  <c r="X15" i="2"/>
  <c r="AI14" i="2"/>
  <c r="AI16" i="2"/>
  <c r="AA16" i="2"/>
  <c r="AD19" i="2"/>
  <c r="U19" i="2"/>
  <c r="AI17" i="2"/>
  <c r="X19" i="2"/>
  <c r="R14" i="2"/>
  <c r="AD14" i="2"/>
  <c r="AA13" i="2"/>
  <c r="AA18" i="2"/>
  <c r="X18" i="2"/>
  <c r="X13" i="2"/>
  <c r="X14" i="2"/>
  <c r="AA19" i="2"/>
  <c r="AA17" i="2"/>
  <c r="AD17" i="2"/>
  <c r="AD13" i="2"/>
  <c r="AD16" i="2"/>
  <c r="AD15" i="2"/>
  <c r="U15" i="2"/>
  <c r="U17" i="2"/>
  <c r="U18" i="2"/>
  <c r="U14" i="2"/>
  <c r="U13" i="2"/>
  <c r="R19" i="2"/>
  <c r="R16" i="2"/>
  <c r="R13" i="2"/>
  <c r="R18" i="2"/>
  <c r="AI13" i="2"/>
  <c r="R15" i="2"/>
  <c r="R17" i="2"/>
</calcChain>
</file>

<file path=xl/sharedStrings.xml><?xml version="1.0" encoding="utf-8"?>
<sst xmlns="http://schemas.openxmlformats.org/spreadsheetml/2006/main" count="3660" uniqueCount="956">
  <si>
    <r>
      <t>Yulia</t>
    </r>
    <r>
      <rPr>
        <sz val="8"/>
        <rFont val="Verdana"/>
        <family val="2"/>
        <charset val="204"/>
      </rPr>
      <t xml:space="preserve">
Юлия</t>
    </r>
    <r>
      <rPr>
        <i/>
        <sz val="9"/>
        <rFont val="Verdana"/>
        <family val="2"/>
        <charset val="204"/>
      </rPr>
      <t/>
    </r>
  </si>
  <si>
    <r>
      <t>GRIGORIEVA</t>
    </r>
    <r>
      <rPr>
        <sz val="8"/>
        <rFont val="Verdana"/>
        <family val="2"/>
        <charset val="204"/>
      </rPr>
      <t xml:space="preserve">
ГРИГОРЬЕВА, 2003</t>
    </r>
    <r>
      <rPr>
        <i/>
        <sz val="9"/>
        <rFont val="Verdana"/>
        <family val="2"/>
        <charset val="204"/>
      </rPr>
      <t/>
    </r>
  </si>
  <si>
    <t>10141099
005603</t>
  </si>
  <si>
    <r>
      <t xml:space="preserve">Vasilisa
</t>
    </r>
    <r>
      <rPr>
        <sz val="8"/>
        <rFont val="Verdana"/>
        <family val="2"/>
        <charset val="204"/>
      </rPr>
      <t>Василиса</t>
    </r>
  </si>
  <si>
    <r>
      <t xml:space="preserve">LANTSOVA
</t>
    </r>
    <r>
      <rPr>
        <sz val="8"/>
        <rFont val="Verdana"/>
        <family val="2"/>
        <charset val="204"/>
      </rPr>
      <t>ЛАНЦОВА, 2003</t>
    </r>
  </si>
  <si>
    <r>
      <t xml:space="preserve">EKROTH
</t>
    </r>
    <r>
      <rPr>
        <sz val="8"/>
        <rFont val="Verdana"/>
        <family val="2"/>
        <charset val="204"/>
      </rPr>
      <t>ЭКРОС, 2002</t>
    </r>
  </si>
  <si>
    <t>105GA43
007429</t>
  </si>
  <si>
    <r>
      <t xml:space="preserve">DEDAP
</t>
    </r>
    <r>
      <rPr>
        <sz val="8"/>
        <rFont val="Verdana"/>
        <family val="2"/>
        <charset val="204"/>
      </rPr>
      <t>ДЕДАП</t>
    </r>
  </si>
  <si>
    <t>DUSSH №9, Cherepovets
ДЮСШ №9, Череповец</t>
  </si>
  <si>
    <t>RWB
РВП</t>
  </si>
  <si>
    <t xml:space="preserve">Dantist
Дантист </t>
  </si>
  <si>
    <t>10141046
007502</t>
  </si>
  <si>
    <r>
      <t>Anastasiya</t>
    </r>
    <r>
      <rPr>
        <sz val="8"/>
        <rFont val="Verdana"/>
        <family val="2"/>
        <charset val="204"/>
      </rPr>
      <t xml:space="preserve">
Анастасия</t>
    </r>
    <r>
      <rPr>
        <i/>
        <sz val="8"/>
        <rFont val="Verdana"/>
        <family val="2"/>
        <charset val="204"/>
      </rPr>
      <t/>
    </r>
  </si>
  <si>
    <r>
      <t>RESPEKT</t>
    </r>
    <r>
      <rPr>
        <sz val="8"/>
        <rFont val="Verdana"/>
        <family val="2"/>
        <charset val="204"/>
      </rPr>
      <t xml:space="preserve">
РЕСПЕКТ</t>
    </r>
    <r>
      <rPr>
        <i/>
        <sz val="9"/>
        <rFont val="Verdana"/>
        <family val="2"/>
        <charset val="204"/>
      </rPr>
      <t/>
    </r>
  </si>
  <si>
    <r>
      <t>LEPPENEN</t>
    </r>
    <r>
      <rPr>
        <sz val="8"/>
        <rFont val="Verdana"/>
        <family val="2"/>
        <charset val="204"/>
      </rPr>
      <t xml:space="preserve">
ЛЕППЕНЕН, 2002</t>
    </r>
    <r>
      <rPr>
        <i/>
        <sz val="9"/>
        <rFont val="Verdana"/>
        <family val="2"/>
        <charset val="204"/>
      </rPr>
      <t/>
    </r>
  </si>
  <si>
    <r>
      <t xml:space="preserve">Valentina
</t>
    </r>
    <r>
      <rPr>
        <sz val="8"/>
        <rFont val="Verdana"/>
        <family val="2"/>
        <charset val="204"/>
      </rPr>
      <t>Валентина</t>
    </r>
  </si>
  <si>
    <r>
      <t xml:space="preserve">POTAPOVA
</t>
    </r>
    <r>
      <rPr>
        <sz val="8"/>
        <rFont val="Verdana"/>
        <family val="2"/>
        <charset val="204"/>
      </rPr>
      <t>ПОТАПОВА, 2004</t>
    </r>
  </si>
  <si>
    <t>10138118
001104</t>
  </si>
  <si>
    <t>DAMIRO Z
ДАМИРО Z</t>
  </si>
  <si>
    <t>105DK67
004703</t>
  </si>
  <si>
    <t>Shvydkina S.
Швыдкина С.</t>
  </si>
  <si>
    <t>BWB
Бельг.тепл.</t>
  </si>
  <si>
    <t>Olympic Ramiro
Олимпик Рамиро</t>
  </si>
  <si>
    <r>
      <t xml:space="preserve">Anna
</t>
    </r>
    <r>
      <rPr>
        <sz val="8"/>
        <rFont val="Verdana"/>
        <family val="2"/>
        <charset val="204"/>
      </rPr>
      <t>Анна</t>
    </r>
  </si>
  <si>
    <r>
      <t xml:space="preserve">PRONINA
</t>
    </r>
    <r>
      <rPr>
        <sz val="8"/>
        <rFont val="Verdana"/>
        <family val="2"/>
        <charset val="204"/>
      </rPr>
      <t>ПРОНИНА, 2004</t>
    </r>
  </si>
  <si>
    <t>LIST OF RIDERS AND HORSES</t>
  </si>
  <si>
    <t>LIST OF VETERINARY INSPECTION</t>
  </si>
  <si>
    <t>Saint Petersburg (RUS)</t>
  </si>
  <si>
    <t>No</t>
  </si>
  <si>
    <t>Show Reg. No</t>
  </si>
  <si>
    <t>Competition</t>
  </si>
  <si>
    <t>Competitor
FEI ID</t>
  </si>
  <si>
    <t>Competitor
First name</t>
  </si>
  <si>
    <t>Competitor
Family name</t>
  </si>
  <si>
    <t>Nationality</t>
  </si>
  <si>
    <t>Horse 
FEI ID</t>
  </si>
  <si>
    <t>Horse Complete Name</t>
  </si>
  <si>
    <t>Horse Owner</t>
  </si>
  <si>
    <t>Breed</t>
  </si>
  <si>
    <t>Country of Birth</t>
  </si>
  <si>
    <t>Sex/ Age</t>
  </si>
  <si>
    <t>Colour</t>
  </si>
  <si>
    <t>Results of the  Veterinary Inspection</t>
  </si>
  <si>
    <t>CDI2*</t>
  </si>
  <si>
    <t>10095042
027597</t>
  </si>
  <si>
    <r>
      <t xml:space="preserve">Anastasia
</t>
    </r>
    <r>
      <rPr>
        <sz val="8"/>
        <rFont val="Verdana"/>
        <family val="2"/>
        <charset val="204"/>
      </rPr>
      <t>Анастасия</t>
    </r>
  </si>
  <si>
    <r>
      <t xml:space="preserve">KHUDOKORMOVA
</t>
    </r>
    <r>
      <rPr>
        <sz val="8"/>
        <rFont val="Verdana"/>
        <family val="2"/>
        <charset val="204"/>
      </rPr>
      <t>ХУДОКОРМОВА, 1997</t>
    </r>
  </si>
  <si>
    <t>RUS</t>
  </si>
  <si>
    <t>102YV87
004087</t>
  </si>
  <si>
    <r>
      <t xml:space="preserve">NEVSKIY
</t>
    </r>
    <r>
      <rPr>
        <sz val="8"/>
        <rFont val="Verdana"/>
        <family val="2"/>
        <charset val="204"/>
      </rPr>
      <t>НЕВСКИЙ</t>
    </r>
  </si>
  <si>
    <t>Borodina S.
Бородина С.</t>
  </si>
  <si>
    <t>HB
Полукр.</t>
  </si>
  <si>
    <t>RUS 
Россия</t>
  </si>
  <si>
    <t>G/03
мер/03</t>
  </si>
  <si>
    <t>Black 
вороная</t>
  </si>
  <si>
    <t>Zaalkening
Залькенинг</t>
  </si>
  <si>
    <r>
      <t xml:space="preserve">Anna 
</t>
    </r>
    <r>
      <rPr>
        <sz val="8"/>
        <rFont val="Verdana"/>
        <family val="2"/>
        <charset val="204"/>
      </rPr>
      <t>Анна</t>
    </r>
  </si>
  <si>
    <r>
      <t xml:space="preserve">KOZLOVSKAYA
</t>
    </r>
    <r>
      <rPr>
        <sz val="8"/>
        <rFont val="Verdana"/>
        <family val="2"/>
        <charset val="204"/>
      </rPr>
      <t>КОЗЛОВСКАЯ</t>
    </r>
  </si>
  <si>
    <r>
      <t xml:space="preserve">PRIBOY 
</t>
    </r>
    <r>
      <rPr>
        <sz val="8"/>
        <rFont val="Verdana"/>
        <family val="2"/>
        <charset val="204"/>
      </rPr>
      <t>ПРИБОЙ</t>
    </r>
  </si>
  <si>
    <t>Selezneva O.
Селезнева О.</t>
  </si>
  <si>
    <t>HANN 
Ганн.</t>
  </si>
  <si>
    <t>S/03
жер/03</t>
  </si>
  <si>
    <t>Вay 
гнедая</t>
  </si>
  <si>
    <t>Grand
Гранд</t>
  </si>
  <si>
    <t>10116096
042298</t>
  </si>
  <si>
    <r>
      <t xml:space="preserve">Ekaterina
</t>
    </r>
    <r>
      <rPr>
        <sz val="8"/>
        <rFont val="Verdana"/>
        <family val="2"/>
        <charset val="204"/>
      </rPr>
      <t>Екатерина</t>
    </r>
  </si>
  <si>
    <r>
      <t xml:space="preserve">MELNIKOVA
</t>
    </r>
    <r>
      <rPr>
        <sz val="8"/>
        <rFont val="Verdana"/>
        <family val="2"/>
        <charset val="204"/>
      </rPr>
      <t>МЕЛЬНИКОВА, 1998</t>
    </r>
  </si>
  <si>
    <t>103FY07
012850</t>
  </si>
  <si>
    <r>
      <t xml:space="preserve">ROMANSON
</t>
    </r>
    <r>
      <rPr>
        <sz val="8"/>
        <rFont val="Verdana"/>
        <family val="2"/>
        <charset val="204"/>
      </rPr>
      <t>РОМАНСОН</t>
    </r>
  </si>
  <si>
    <t>Yanson T
Янсон Т.</t>
  </si>
  <si>
    <t>MDA
Молдова</t>
  </si>
  <si>
    <t>G/07
мер/07</t>
  </si>
  <si>
    <t>Black
вороная</t>
  </si>
  <si>
    <t>Kumir
Кумир</t>
  </si>
  <si>
    <t>10104177
012389</t>
  </si>
  <si>
    <r>
      <t xml:space="preserve">Ksenia
</t>
    </r>
    <r>
      <rPr>
        <sz val="8"/>
        <rFont val="Verdana"/>
        <family val="2"/>
        <charset val="204"/>
      </rPr>
      <t>Ксения</t>
    </r>
  </si>
  <si>
    <r>
      <t xml:space="preserve">MELNIKOVA
</t>
    </r>
    <r>
      <rPr>
        <sz val="8"/>
        <rFont val="Verdana"/>
        <family val="2"/>
        <charset val="204"/>
      </rPr>
      <t>МЕЛЬНИКОВА</t>
    </r>
  </si>
  <si>
    <t>104GH16
007676</t>
  </si>
  <si>
    <r>
      <t xml:space="preserve">PAREKSS
</t>
    </r>
    <r>
      <rPr>
        <sz val="8"/>
        <rFont val="Verdana"/>
        <family val="2"/>
        <charset val="204"/>
      </rPr>
      <t>ПАРЕКС</t>
    </r>
  </si>
  <si>
    <t>Melnikova K.
Мельникова К.</t>
  </si>
  <si>
    <t>LATV
Латв.</t>
  </si>
  <si>
    <t>LAT 
Латвия</t>
  </si>
  <si>
    <t>Paezano
Паэзано</t>
  </si>
  <si>
    <t>NED
Нидерланды</t>
  </si>
  <si>
    <t>G/04
мер/04</t>
  </si>
  <si>
    <r>
      <t xml:space="preserve">Irina 
</t>
    </r>
    <r>
      <rPr>
        <sz val="8"/>
        <rFont val="Verdana"/>
        <family val="2"/>
        <charset val="204"/>
      </rPr>
      <t>Ирина</t>
    </r>
  </si>
  <si>
    <r>
      <t xml:space="preserve">SAVELYEVA
</t>
    </r>
    <r>
      <rPr>
        <sz val="8"/>
        <rFont val="Verdana"/>
        <family val="2"/>
        <charset val="204"/>
      </rPr>
      <t>САВЕЛЬЕВА</t>
    </r>
  </si>
  <si>
    <r>
      <t xml:space="preserve">ZUMBERTO
</t>
    </r>
    <r>
      <rPr>
        <sz val="8"/>
        <rFont val="Verdana"/>
        <family val="2"/>
        <charset val="204"/>
      </rPr>
      <t>ЗУМБЕРТО</t>
    </r>
  </si>
  <si>
    <t>Strpanova I.
Степанова И.</t>
  </si>
  <si>
    <t>KWPN
Голл.тепл.</t>
  </si>
  <si>
    <t>NED
Голландия</t>
  </si>
  <si>
    <t>Caricello
Каричелло</t>
  </si>
  <si>
    <r>
      <t xml:space="preserve">Yulia
</t>
    </r>
    <r>
      <rPr>
        <sz val="8"/>
        <rFont val="Verdana"/>
        <family val="2"/>
        <charset val="204"/>
      </rPr>
      <t>Юлия</t>
    </r>
  </si>
  <si>
    <r>
      <t xml:space="preserve">SEMENOVA
</t>
    </r>
    <r>
      <rPr>
        <sz val="8"/>
        <rFont val="Verdana"/>
        <family val="2"/>
        <charset val="204"/>
      </rPr>
      <t>СЕМЕНОВА</t>
    </r>
  </si>
  <si>
    <r>
      <t xml:space="preserve">LUMPAZI 
</t>
    </r>
    <r>
      <rPr>
        <sz val="8"/>
        <rFont val="Verdana"/>
        <family val="2"/>
        <charset val="204"/>
      </rPr>
      <t>ЛУМПАЦИ</t>
    </r>
  </si>
  <si>
    <t>Rogova A.
Рогова А.</t>
  </si>
  <si>
    <t>GER
Германия</t>
  </si>
  <si>
    <t>G/08
мер/08</t>
  </si>
  <si>
    <t>Lauries Crusador
Лауриас Крусадор</t>
  </si>
  <si>
    <r>
      <t xml:space="preserve">Natalia
</t>
    </r>
    <r>
      <rPr>
        <sz val="8"/>
        <rFont val="Verdana"/>
        <family val="2"/>
        <charset val="204"/>
      </rPr>
      <t>Наталья</t>
    </r>
  </si>
  <si>
    <r>
      <t xml:space="preserve">SINILNIKOVA
</t>
    </r>
    <r>
      <rPr>
        <sz val="8"/>
        <rFont val="Verdana"/>
        <family val="2"/>
        <charset val="204"/>
      </rPr>
      <t>СИНИЛЬНИКОВА</t>
    </r>
  </si>
  <si>
    <r>
      <t xml:space="preserve">HAWK'S FLIGHT
</t>
    </r>
    <r>
      <rPr>
        <sz val="8"/>
        <rFont val="Verdana"/>
        <family val="2"/>
        <charset val="204"/>
      </rPr>
      <t>ХОУКС ФЛАЙТ</t>
    </r>
  </si>
  <si>
    <t>Galaktionov  Y.
Галактионов Ю.</t>
  </si>
  <si>
    <t>HOLSH
Голшт</t>
  </si>
  <si>
    <t>S/04
жер/04</t>
  </si>
  <si>
    <t>Hohenstein
Хохенштайн</t>
  </si>
  <si>
    <t>10095860
028297</t>
  </si>
  <si>
    <r>
      <t xml:space="preserve">Roksana
</t>
    </r>
    <r>
      <rPr>
        <sz val="8"/>
        <rFont val="Verdana"/>
        <family val="2"/>
        <charset val="204"/>
      </rPr>
      <t>Роксана</t>
    </r>
  </si>
  <si>
    <r>
      <t xml:space="preserve">SIVANOVA
</t>
    </r>
    <r>
      <rPr>
        <sz val="8"/>
        <rFont val="Verdana"/>
        <family val="2"/>
        <charset val="204"/>
      </rPr>
      <t>СИВАНОВА, 1997</t>
    </r>
  </si>
  <si>
    <t>103PU39
009246</t>
  </si>
  <si>
    <r>
      <t xml:space="preserve">LEANDRO 3
</t>
    </r>
    <r>
      <rPr>
        <sz val="8"/>
        <rFont val="Verdana"/>
        <family val="2"/>
        <charset val="204"/>
      </rPr>
      <t>ЛЕАНДРО 3</t>
    </r>
  </si>
  <si>
    <t>Sivanov V.
Сиванов В.</t>
  </si>
  <si>
    <t>HOLST 
Голшт.</t>
  </si>
  <si>
    <t>GER Германия</t>
  </si>
  <si>
    <t>G/00
мер/00</t>
  </si>
  <si>
    <t>Dark Bay
т.гнед.</t>
  </si>
  <si>
    <t>Linaro
Линаро</t>
  </si>
  <si>
    <t>10079170
010691</t>
  </si>
  <si>
    <r>
      <t xml:space="preserve">Alyona 
</t>
    </r>
    <r>
      <rPr>
        <sz val="8"/>
        <rFont val="Verdana"/>
        <family val="2"/>
        <charset val="204"/>
      </rPr>
      <t>Алена</t>
    </r>
  </si>
  <si>
    <r>
      <t xml:space="preserve">TKACHENKO
</t>
    </r>
    <r>
      <rPr>
        <sz val="8"/>
        <rFont val="Verdana"/>
        <family val="2"/>
        <charset val="204"/>
      </rPr>
      <t>ТКАЧЕНКО</t>
    </r>
  </si>
  <si>
    <t>104AP41
004551</t>
  </si>
  <si>
    <r>
      <t xml:space="preserve">DORTMUND
</t>
    </r>
    <r>
      <rPr>
        <sz val="8"/>
        <rFont val="Verdana"/>
        <family val="2"/>
        <charset val="204"/>
      </rPr>
      <t>Дортмунд</t>
    </r>
  </si>
  <si>
    <t>Tkachenko L.
Ткаченко Л.</t>
  </si>
  <si>
    <t>G/05
мер/05</t>
  </si>
  <si>
    <t>Dubler
Дублер</t>
  </si>
  <si>
    <t>004565</t>
  </si>
  <si>
    <r>
      <t xml:space="preserve">DOLCE VITA
</t>
    </r>
    <r>
      <rPr>
        <sz val="8"/>
        <rFont val="Verdana"/>
        <family val="2"/>
        <charset val="204"/>
      </rPr>
      <t>ДОЛЬЧЕ ВИТА</t>
    </r>
  </si>
  <si>
    <t>Vilyaninov V.
Вильянинов В.</t>
  </si>
  <si>
    <t>TRAK
Трак.</t>
  </si>
  <si>
    <t>M/03
коб/03</t>
  </si>
  <si>
    <t>Chestnut рыжая</t>
  </si>
  <si>
    <t>Bokal
Бокал</t>
  </si>
  <si>
    <r>
      <t xml:space="preserve">Elizaveta
</t>
    </r>
    <r>
      <rPr>
        <sz val="8"/>
        <rFont val="Verdana"/>
        <family val="2"/>
        <charset val="204"/>
      </rPr>
      <t>Елизавета</t>
    </r>
  </si>
  <si>
    <r>
      <t xml:space="preserve">ZAZULINA
</t>
    </r>
    <r>
      <rPr>
        <sz val="8"/>
        <rFont val="Verdana"/>
        <family val="2"/>
        <charset val="204"/>
      </rPr>
      <t>ЗАЗУЛИНА</t>
    </r>
  </si>
  <si>
    <r>
      <t xml:space="preserve">FARHAD A
</t>
    </r>
    <r>
      <rPr>
        <sz val="8"/>
        <rFont val="Verdana"/>
        <family val="2"/>
        <charset val="204"/>
      </rPr>
      <t>ФАРХАД А</t>
    </r>
  </si>
  <si>
    <t>Adanson A.
Адамсон А.</t>
  </si>
  <si>
    <t>Holding
Холдинг</t>
  </si>
  <si>
    <t>10080582
003900</t>
  </si>
  <si>
    <r>
      <t xml:space="preserve">GORBACHEVA
</t>
    </r>
    <r>
      <rPr>
        <sz val="8"/>
        <rFont val="Verdana"/>
        <family val="2"/>
        <charset val="204"/>
      </rPr>
      <t>ГОРБАЧЁВА, 2000</t>
    </r>
  </si>
  <si>
    <t>104KH36
010321</t>
  </si>
  <si>
    <r>
      <t xml:space="preserve">PRESTIGE
</t>
    </r>
    <r>
      <rPr>
        <sz val="8"/>
        <rFont val="Verdana"/>
        <family val="2"/>
        <charset val="204"/>
      </rPr>
      <t>ПРЕСТИЖ</t>
    </r>
  </si>
  <si>
    <t>Loktionov V.
Локтионов В.</t>
  </si>
  <si>
    <t>Grey 
серая</t>
  </si>
  <si>
    <t>Salut 
Салют</t>
  </si>
  <si>
    <r>
      <t xml:space="preserve">Olga
</t>
    </r>
    <r>
      <rPr>
        <sz val="8"/>
        <rFont val="Verdana"/>
        <family val="2"/>
        <charset val="204"/>
      </rPr>
      <t>Ольга</t>
    </r>
  </si>
  <si>
    <t>104QG43
014208</t>
  </si>
  <si>
    <r>
      <t xml:space="preserve">OPTIMUS PRIME
</t>
    </r>
    <r>
      <rPr>
        <sz val="8"/>
        <rFont val="Verdana"/>
        <family val="2"/>
        <charset val="204"/>
      </rPr>
      <t>ОПТИМУС ПРАЙМ</t>
    </r>
  </si>
  <si>
    <t>Ivanova M.
Иванова М.</t>
  </si>
  <si>
    <t>Nubertus
Нубертус</t>
  </si>
  <si>
    <t>UKR WB 
УВП</t>
  </si>
  <si>
    <t>BLR
Белоруссия</t>
  </si>
  <si>
    <t>M/08
коб/08</t>
  </si>
  <si>
    <t>CDIJ</t>
  </si>
  <si>
    <t>10140826
037001</t>
  </si>
  <si>
    <r>
      <t xml:space="preserve">Serafima
</t>
    </r>
    <r>
      <rPr>
        <sz val="8"/>
        <rFont val="Verdana"/>
        <family val="2"/>
        <charset val="204"/>
      </rPr>
      <t>Серафима</t>
    </r>
  </si>
  <si>
    <r>
      <t xml:space="preserve">GORDUSHKINA
</t>
    </r>
    <r>
      <rPr>
        <sz val="8"/>
        <rFont val="Verdana"/>
        <family val="2"/>
        <charset val="204"/>
      </rPr>
      <t>ГОРДЮШКИНА, 2001</t>
    </r>
  </si>
  <si>
    <t>102YY44
000713</t>
  </si>
  <si>
    <r>
      <t xml:space="preserve">EMIR
</t>
    </r>
    <r>
      <rPr>
        <sz val="8"/>
        <rFont val="Verdana"/>
        <family val="2"/>
        <charset val="204"/>
      </rPr>
      <t>ЭМИР</t>
    </r>
  </si>
  <si>
    <t xml:space="preserve">Rusakova M.
Русакова М. </t>
  </si>
  <si>
    <t>UKR
Украина</t>
  </si>
  <si>
    <t>Rizh
Риж</t>
  </si>
  <si>
    <t>10140751
026898</t>
  </si>
  <si>
    <r>
      <t xml:space="preserve">Veronika
</t>
    </r>
    <r>
      <rPr>
        <sz val="8"/>
        <rFont val="Verdana"/>
        <family val="2"/>
        <charset val="204"/>
      </rPr>
      <t>Вероника</t>
    </r>
  </si>
  <si>
    <r>
      <t xml:space="preserve">GRISHANOVICH
</t>
    </r>
    <r>
      <rPr>
        <sz val="8"/>
        <rFont val="Verdana"/>
        <family val="2"/>
        <charset val="204"/>
      </rPr>
      <t>ГРИШАНОВИЧ, 1998</t>
    </r>
  </si>
  <si>
    <r>
      <t>Kristina</t>
    </r>
    <r>
      <rPr>
        <sz val="8"/>
        <rFont val="Verdana"/>
        <family val="2"/>
        <charset val="204"/>
      </rPr>
      <t xml:space="preserve">
Кристина</t>
    </r>
    <r>
      <rPr>
        <i/>
        <sz val="8"/>
        <rFont val="Times New Roman"/>
        <family val="1"/>
        <charset val="204"/>
      </rPr>
      <t/>
    </r>
  </si>
  <si>
    <t>10137129
042198</t>
  </si>
  <si>
    <r>
      <t xml:space="preserve">Maria
</t>
    </r>
    <r>
      <rPr>
        <sz val="8"/>
        <rFont val="Verdana"/>
        <family val="2"/>
        <charset val="204"/>
      </rPr>
      <t>Мария</t>
    </r>
  </si>
  <si>
    <r>
      <t xml:space="preserve">IVANOVA
</t>
    </r>
    <r>
      <rPr>
        <sz val="8"/>
        <rFont val="Verdana"/>
        <family val="2"/>
        <charset val="204"/>
      </rPr>
      <t>ИВАНОВА, 1998</t>
    </r>
  </si>
  <si>
    <t>105CD87
005971</t>
  </si>
  <si>
    <r>
      <t xml:space="preserve">PUERTE PRINCESS
</t>
    </r>
    <r>
      <rPr>
        <sz val="8"/>
        <rFont val="Verdana"/>
        <family val="2"/>
        <charset val="204"/>
      </rPr>
      <t>ПУЭРТЕ ПРИНЦЕСС</t>
    </r>
  </si>
  <si>
    <t>M/04
коб/04</t>
  </si>
  <si>
    <t>Reis
Рейс</t>
  </si>
  <si>
    <r>
      <t xml:space="preserve">Tatyana
</t>
    </r>
    <r>
      <rPr>
        <sz val="8"/>
        <rFont val="Verdana"/>
        <family val="2"/>
        <charset val="204"/>
      </rPr>
      <t>Татьяна</t>
    </r>
  </si>
  <si>
    <r>
      <t xml:space="preserve">NIKANOROVA
</t>
    </r>
    <r>
      <rPr>
        <sz val="8"/>
        <rFont val="Verdana"/>
        <family val="2"/>
        <charset val="204"/>
      </rPr>
      <t>НИКАНОРОВА, 1999</t>
    </r>
  </si>
  <si>
    <r>
      <t xml:space="preserve">POLO
</t>
    </r>
    <r>
      <rPr>
        <sz val="8"/>
        <rFont val="Verdana"/>
        <family val="2"/>
        <charset val="204"/>
      </rPr>
      <t>ПОЛО</t>
    </r>
  </si>
  <si>
    <t>Nikanorova I.
Никанорова И.</t>
  </si>
  <si>
    <t>G/09
мер/09</t>
  </si>
  <si>
    <t>Orden
Орден</t>
  </si>
  <si>
    <t>10119769
027501</t>
  </si>
  <si>
    <r>
      <t>Sofia</t>
    </r>
    <r>
      <rPr>
        <sz val="8"/>
        <rFont val="Verdana"/>
        <family val="2"/>
        <charset val="204"/>
      </rPr>
      <t xml:space="preserve">
София</t>
    </r>
    <r>
      <rPr>
        <i/>
        <sz val="10"/>
        <rFont val="Times New Roman"/>
        <family val="1"/>
        <charset val="204"/>
      </rPr>
      <t/>
    </r>
  </si>
  <si>
    <r>
      <t>ROMANOVA</t>
    </r>
    <r>
      <rPr>
        <sz val="8"/>
        <rFont val="Verdana"/>
        <family val="2"/>
        <charset val="204"/>
      </rPr>
      <t xml:space="preserve">
РОМАНОВА, 2001 </t>
    </r>
    <r>
      <rPr>
        <sz val="10"/>
        <rFont val="Times New Roman"/>
        <family val="1"/>
        <charset val="204"/>
      </rPr>
      <t/>
    </r>
  </si>
  <si>
    <t>105BO34
014716</t>
  </si>
  <si>
    <r>
      <t xml:space="preserve">DIAMOND DANCER
</t>
    </r>
    <r>
      <rPr>
        <sz val="8"/>
        <rFont val="Verdana"/>
        <family val="2"/>
        <charset val="204"/>
      </rPr>
      <t>ДАЙМОНД ДЭНСЕР</t>
    </r>
  </si>
  <si>
    <t>Romanova N.
Романова Н.</t>
  </si>
  <si>
    <t>G/07
M/07</t>
  </si>
  <si>
    <t>Diamond Hit
Даймонт Хит</t>
  </si>
  <si>
    <t>104UV23
012391</t>
  </si>
  <si>
    <r>
      <t xml:space="preserve">ZOEY
</t>
    </r>
    <r>
      <rPr>
        <sz val="8"/>
        <rFont val="Verdana"/>
        <family val="2"/>
        <charset val="204"/>
      </rPr>
      <t>ЗОУИ</t>
    </r>
  </si>
  <si>
    <t>М/04
коб/04</t>
  </si>
  <si>
    <t>Florencio
Флоренсио</t>
  </si>
  <si>
    <r>
      <t xml:space="preserve">Timofei
</t>
    </r>
    <r>
      <rPr>
        <sz val="8"/>
        <rFont val="Verdana"/>
        <family val="2"/>
        <charset val="204"/>
      </rPr>
      <t>Тимофей</t>
    </r>
  </si>
  <si>
    <r>
      <t xml:space="preserve">RUSAKOV
</t>
    </r>
    <r>
      <rPr>
        <sz val="8"/>
        <rFont val="Verdana"/>
        <family val="2"/>
        <charset val="204"/>
      </rPr>
      <t>РУСАКОВ, 1998</t>
    </r>
  </si>
  <si>
    <r>
      <t xml:space="preserve">ZIDANE
</t>
    </r>
    <r>
      <rPr>
        <sz val="8"/>
        <rFont val="Verdana"/>
        <family val="2"/>
        <charset val="204"/>
      </rPr>
      <t>ЗИДАН</t>
    </r>
  </si>
  <si>
    <t>Rusakov T.
Русаков Т.</t>
  </si>
  <si>
    <t>Ravel
Равель</t>
  </si>
  <si>
    <t>n.r.
неизв.</t>
  </si>
  <si>
    <t>10141236
017699</t>
  </si>
  <si>
    <r>
      <t xml:space="preserve">VIKULTSEVA
</t>
    </r>
    <r>
      <rPr>
        <sz val="8"/>
        <rFont val="Verdana"/>
        <family val="2"/>
        <charset val="204"/>
      </rPr>
      <t>ВИКУЛЬЦЕВА</t>
    </r>
  </si>
  <si>
    <t>102YW00
002856</t>
  </si>
  <si>
    <r>
      <t xml:space="preserve">ELEGANT
</t>
    </r>
    <r>
      <rPr>
        <sz val="8"/>
        <rFont val="Verdana"/>
        <family val="2"/>
        <charset val="204"/>
      </rPr>
      <t>ЭЛЕГАНТ</t>
    </r>
  </si>
  <si>
    <t>Orekhov D.
Орехов Д.</t>
  </si>
  <si>
    <t>G/01
мер/01</t>
  </si>
  <si>
    <t>Epigraf
Эпиграф</t>
  </si>
  <si>
    <t>CDICh</t>
  </si>
  <si>
    <r>
      <t xml:space="preserve">Tinja
</t>
    </r>
    <r>
      <rPr>
        <sz val="8"/>
        <rFont val="Verdana"/>
        <family val="2"/>
        <charset val="204"/>
      </rPr>
      <t xml:space="preserve">Тинья </t>
    </r>
  </si>
  <si>
    <t>FIN</t>
  </si>
  <si>
    <t>105ER86</t>
  </si>
  <si>
    <r>
      <t xml:space="preserve">WHENEVER KLINT
</t>
    </r>
    <r>
      <rPr>
        <sz val="8"/>
        <rFont val="Verdana"/>
        <family val="2"/>
        <charset val="204"/>
      </rPr>
      <t>ВЕНЭВЕР КЛИНТ</t>
    </r>
  </si>
  <si>
    <t>Ekroth C.
Экрос К.</t>
  </si>
  <si>
    <t xml:space="preserve"> DWB
Датск.тепл.</t>
  </si>
  <si>
    <t>G/06
мер/06</t>
  </si>
  <si>
    <t>Wolkentanz II
Волькентанц II</t>
  </si>
  <si>
    <t>CDIP</t>
  </si>
  <si>
    <t>103XM17
010116</t>
  </si>
  <si>
    <r>
      <t xml:space="preserve">KRONJUWEL
</t>
    </r>
    <r>
      <rPr>
        <sz val="8"/>
        <rFont val="Verdana"/>
        <family val="2"/>
        <charset val="204"/>
      </rPr>
      <t>КРОНВУЭЛЬ</t>
    </r>
  </si>
  <si>
    <t>Leonova M. &amp; Gorbacheva I.</t>
  </si>
  <si>
    <t>Deutsches Reitpony</t>
  </si>
  <si>
    <t>Kennedy
Кеннеди</t>
  </si>
  <si>
    <t xml:space="preserve">LATV 
Латв </t>
  </si>
  <si>
    <t>004984</t>
  </si>
  <si>
    <t>Rusakova M./
Krupchatnikova E.</t>
  </si>
  <si>
    <t>Rektor
Ректор</t>
  </si>
  <si>
    <t>DEN
Дания</t>
  </si>
  <si>
    <t>Rusakova M.
Русакова М.</t>
  </si>
  <si>
    <t>Timberland
Тимберленд</t>
  </si>
  <si>
    <t>Rybchak N.
Рыбчак Н.</t>
  </si>
  <si>
    <r>
      <t>Maya</t>
    </r>
    <r>
      <rPr>
        <sz val="8"/>
        <rFont val="Verdana"/>
        <family val="2"/>
        <charset val="204"/>
      </rPr>
      <t xml:space="preserve">
Мая</t>
    </r>
    <r>
      <rPr>
        <i/>
        <sz val="9"/>
        <rFont val="Verdana"/>
        <family val="2"/>
        <charset val="204"/>
      </rPr>
      <t/>
    </r>
  </si>
  <si>
    <t>G/02
мер/02</t>
  </si>
  <si>
    <r>
      <t>Vladislava</t>
    </r>
    <r>
      <rPr>
        <sz val="8"/>
        <rFont val="Verdana"/>
        <family val="2"/>
        <charset val="204"/>
      </rPr>
      <t xml:space="preserve">
Владислава</t>
    </r>
  </si>
  <si>
    <r>
      <t>ULEVA</t>
    </r>
    <r>
      <rPr>
        <sz val="8"/>
        <rFont val="Verdana"/>
        <family val="2"/>
        <charset val="204"/>
      </rPr>
      <t xml:space="preserve">
УЛЬЕВА, 2004</t>
    </r>
    <r>
      <rPr>
        <i/>
        <sz val="9"/>
        <rFont val="Verdana"/>
        <family val="2"/>
        <charset val="204"/>
      </rPr>
      <t/>
    </r>
  </si>
  <si>
    <t>Zakharov N.
Захаров Н.</t>
  </si>
  <si>
    <t>Dreamcacher
Дримкачер</t>
  </si>
  <si>
    <r>
      <t xml:space="preserve">Elizavetа
</t>
    </r>
    <r>
      <rPr>
        <sz val="8"/>
        <rFont val="Verdana"/>
        <family val="2"/>
        <charset val="204"/>
      </rPr>
      <t>Елизавета</t>
    </r>
  </si>
  <si>
    <r>
      <t xml:space="preserve">CHAPOU
</t>
    </r>
    <r>
      <rPr>
        <sz val="8"/>
        <rFont val="Verdana"/>
        <family val="2"/>
        <charset val="204"/>
      </rPr>
      <t>ШАПО</t>
    </r>
  </si>
  <si>
    <r>
      <t>ZAKHAROVA</t>
    </r>
    <r>
      <rPr>
        <sz val="8"/>
        <rFont val="Verdana"/>
        <family val="2"/>
        <charset val="204"/>
      </rPr>
      <t xml:space="preserve">
ЗАХАРОВА, 2004</t>
    </r>
  </si>
  <si>
    <t>104XY593635</t>
  </si>
  <si>
    <t>IvanovaT
Иванова Т</t>
  </si>
  <si>
    <t>Danks Sports Pony</t>
  </si>
  <si>
    <t>Sharming Boy
Шарминг Бой</t>
  </si>
  <si>
    <r>
      <t xml:space="preserve">Polina
</t>
    </r>
    <r>
      <rPr>
        <sz val="8"/>
        <rFont val="Verdana"/>
        <family val="2"/>
        <charset val="204"/>
      </rPr>
      <t>Полина</t>
    </r>
  </si>
  <si>
    <r>
      <t xml:space="preserve">NORLUNDS CARTOON
</t>
    </r>
    <r>
      <rPr>
        <sz val="8"/>
        <rFont val="Verdana"/>
        <family val="2"/>
        <charset val="204"/>
      </rPr>
      <t>НОРЛУНДС КАРТУН</t>
    </r>
  </si>
  <si>
    <r>
      <t xml:space="preserve">IVANOVA
</t>
    </r>
    <r>
      <rPr>
        <sz val="8"/>
        <rFont val="Verdana"/>
        <family val="2"/>
        <charset val="204"/>
      </rPr>
      <t>ИВАНОВА, 2002</t>
    </r>
  </si>
  <si>
    <t>10127731
013202</t>
  </si>
  <si>
    <t>104XO77
014729</t>
  </si>
  <si>
    <t>Arzhaeva N
Аржаева Н</t>
  </si>
  <si>
    <t>М/07
коб/07</t>
  </si>
  <si>
    <t>Machno Carwin
Махно Карвин</t>
  </si>
  <si>
    <r>
      <t xml:space="preserve">ARZHAEVA
</t>
    </r>
    <r>
      <rPr>
        <sz val="8"/>
        <rFont val="Verdana"/>
        <family val="2"/>
        <charset val="204"/>
      </rPr>
      <t>АРЖАЕВА,2004</t>
    </r>
  </si>
  <si>
    <r>
      <t xml:space="preserve">ROMICA
</t>
    </r>
    <r>
      <rPr>
        <sz val="8"/>
        <rFont val="Verdana"/>
        <family val="2"/>
        <charset val="204"/>
      </rPr>
      <t>РОМИКА</t>
    </r>
  </si>
  <si>
    <r>
      <t xml:space="preserve">Daria
</t>
    </r>
    <r>
      <rPr>
        <sz val="8"/>
        <rFont val="Verdana"/>
        <family val="2"/>
        <charset val="204"/>
      </rPr>
      <t>Дарья</t>
    </r>
  </si>
  <si>
    <t>105EW17
006976</t>
  </si>
  <si>
    <r>
      <t xml:space="preserve">CHRISTIE
</t>
    </r>
    <r>
      <rPr>
        <sz val="8"/>
        <rFont val="Verdana"/>
        <family val="2"/>
        <charset val="204"/>
      </rPr>
      <t>КРИСТИ</t>
    </r>
  </si>
  <si>
    <t>Ermolaeva L.
Ермолаева Л.</t>
  </si>
  <si>
    <t>Piebald
пегая</t>
  </si>
  <si>
    <t>Rang
Ранг</t>
  </si>
  <si>
    <t>10140640
016301</t>
  </si>
  <si>
    <r>
      <t xml:space="preserve">STOYANOVA
</t>
    </r>
    <r>
      <rPr>
        <sz val="8"/>
        <rFont val="Verdana"/>
        <family val="2"/>
        <charset val="204"/>
      </rPr>
      <t>СТОЯНОВА</t>
    </r>
  </si>
  <si>
    <t>103GJ85
005784</t>
  </si>
  <si>
    <r>
      <t xml:space="preserve">SAN RAY
</t>
    </r>
    <r>
      <rPr>
        <sz val="8"/>
        <rFont val="Verdana"/>
        <family val="2"/>
        <charset val="204"/>
      </rPr>
      <t>САН РЕЙ</t>
    </r>
  </si>
  <si>
    <t>Bochkareva N.
Бочкарева Н.</t>
  </si>
  <si>
    <t>Welsh pony
уэльск.пони</t>
  </si>
  <si>
    <r>
      <t xml:space="preserve">TZYDRENKOVA
</t>
    </r>
    <r>
      <rPr>
        <sz val="8"/>
        <rFont val="Verdana"/>
        <family val="2"/>
        <charset val="204"/>
      </rPr>
      <t>ЦЫДРЕНКОВА</t>
    </r>
  </si>
  <si>
    <r>
      <t xml:space="preserve">Inna
</t>
    </r>
    <r>
      <rPr>
        <sz val="8"/>
        <rFont val="Verdana"/>
        <family val="2"/>
        <charset val="204"/>
      </rPr>
      <t>Инна</t>
    </r>
  </si>
  <si>
    <r>
      <t xml:space="preserve">SENATOR
</t>
    </r>
    <r>
      <rPr>
        <sz val="8"/>
        <rFont val="Verdana"/>
        <family val="2"/>
        <charset val="204"/>
      </rPr>
      <t>СЕНАТОР</t>
    </r>
  </si>
  <si>
    <t>Merkulova I.
Меркулова И.</t>
  </si>
  <si>
    <r>
      <t xml:space="preserve">Viktoria
</t>
    </r>
    <r>
      <rPr>
        <sz val="8"/>
        <rFont val="Verdana"/>
        <family val="2"/>
        <charset val="204"/>
      </rPr>
      <t>Виктория</t>
    </r>
  </si>
  <si>
    <r>
      <t>DANHILL</t>
    </r>
    <r>
      <rPr>
        <sz val="8"/>
        <rFont val="Verdana"/>
        <family val="2"/>
        <charset val="204"/>
      </rPr>
      <t xml:space="preserve">
ДАНХИЛЛ</t>
    </r>
  </si>
  <si>
    <t>Grishanovich O.
Гришанович О.</t>
  </si>
  <si>
    <t>Damask
Дамаск</t>
  </si>
  <si>
    <t>10096169
005799</t>
  </si>
  <si>
    <r>
      <t xml:space="preserve">Kamilya
</t>
    </r>
    <r>
      <rPr>
        <sz val="8"/>
        <rFont val="Verdana"/>
        <family val="2"/>
        <charset val="204"/>
      </rPr>
      <t>Камиля</t>
    </r>
  </si>
  <si>
    <r>
      <t xml:space="preserve">ALMUKHAMETOVA
</t>
    </r>
    <r>
      <rPr>
        <sz val="8"/>
        <rFont val="Verdana"/>
        <family val="2"/>
        <charset val="204"/>
      </rPr>
      <t>АЛЬМУХАМЕТОВА</t>
    </r>
  </si>
  <si>
    <t>105GA73
008747</t>
  </si>
  <si>
    <r>
      <t xml:space="preserve">KROKANT
</t>
    </r>
    <r>
      <rPr>
        <sz val="8"/>
        <rFont val="Verdana"/>
        <family val="2"/>
        <charset val="204"/>
      </rPr>
      <t>КРОКАНТ</t>
    </r>
  </si>
  <si>
    <t>Almukhametova N.
Альмухаметова Н.</t>
  </si>
  <si>
    <t>Lauries Crusador
Лаурис Крусадор</t>
  </si>
  <si>
    <t>LATV 
Латв</t>
  </si>
  <si>
    <t>LAT
Латвия</t>
  </si>
  <si>
    <r>
      <t xml:space="preserve">KHUDOKORMOVA
</t>
    </r>
    <r>
      <rPr>
        <sz val="8"/>
        <rFont val="Verdana"/>
        <family val="2"/>
        <charset val="204"/>
      </rPr>
      <t>ХУДОКОРМОВА, 2000</t>
    </r>
  </si>
  <si>
    <r>
      <t xml:space="preserve">DONNERFELD
</t>
    </r>
    <r>
      <rPr>
        <sz val="8"/>
        <rFont val="Verdana"/>
        <family val="2"/>
        <charset val="204"/>
      </rPr>
      <t>ДОННЕРФЕЛЬД</t>
    </r>
  </si>
  <si>
    <t>105FP12
013250</t>
  </si>
  <si>
    <t>Donnerbube II
Доннербубе II</t>
  </si>
  <si>
    <t>105GD27
005877</t>
  </si>
  <si>
    <r>
      <t xml:space="preserve">Stella-Marii
</t>
    </r>
    <r>
      <rPr>
        <sz val="8"/>
        <rFont val="Verdana"/>
        <family val="2"/>
        <charset val="204"/>
      </rPr>
      <t>Сетлла-Мари</t>
    </r>
  </si>
  <si>
    <r>
      <t xml:space="preserve">TAMME
</t>
    </r>
    <r>
      <rPr>
        <sz val="8"/>
        <rFont val="Verdana"/>
        <family val="2"/>
        <charset val="204"/>
      </rPr>
      <t>ТАММЕ</t>
    </r>
  </si>
  <si>
    <t>EST</t>
  </si>
  <si>
    <t>105FS35</t>
  </si>
  <si>
    <r>
      <t xml:space="preserve">CALENDULA
</t>
    </r>
    <r>
      <rPr>
        <sz val="8"/>
        <rFont val="Verdana"/>
        <family val="2"/>
        <charset val="204"/>
      </rPr>
      <t>КАЛЕНДУЛА</t>
    </r>
  </si>
  <si>
    <t>Niitvälja Riding School &amp; Merle Männik</t>
  </si>
  <si>
    <t>ESHB</t>
  </si>
  <si>
    <t>EST
Эстония</t>
  </si>
  <si>
    <t>Calibro 
Калибро</t>
  </si>
  <si>
    <t xml:space="preserve"> </t>
  </si>
  <si>
    <r>
      <t xml:space="preserve">Carinee
</t>
    </r>
    <r>
      <rPr>
        <sz val="8"/>
        <rFont val="Verdana"/>
        <family val="2"/>
        <charset val="204"/>
      </rPr>
      <t>Карине</t>
    </r>
  </si>
  <si>
    <t>AINOLA 
АЙНОЛА</t>
  </si>
  <si>
    <t xml:space="preserve">  104VE62</t>
  </si>
  <si>
    <r>
      <t xml:space="preserve">RANT 
</t>
    </r>
    <r>
      <rPr>
        <sz val="8"/>
        <rFont val="Verdana"/>
        <family val="2"/>
        <charset val="204"/>
      </rPr>
      <t>РАНТ</t>
    </r>
  </si>
  <si>
    <t>Bestamer Ltd &amp; 
Merle Männik</t>
  </si>
  <si>
    <t xml:space="preserve">Estonian
эстонская </t>
  </si>
  <si>
    <t>Rannik 
Ранник</t>
  </si>
  <si>
    <t>Polenova N.
Поленова Н.</t>
  </si>
  <si>
    <t xml:space="preserve">GER
Германия </t>
  </si>
  <si>
    <t>Roman Nature
Роман Натуре</t>
  </si>
  <si>
    <r>
      <t xml:space="preserve">POLENOVA
</t>
    </r>
    <r>
      <rPr>
        <sz val="8"/>
        <rFont val="Verdana"/>
        <family val="2"/>
        <charset val="204"/>
      </rPr>
      <t>ПОЛЕНОВА</t>
    </r>
  </si>
  <si>
    <r>
      <t xml:space="preserve">ROCK'N'ROLL
</t>
    </r>
    <r>
      <rPr>
        <sz val="8"/>
        <rFont val="Verdana"/>
        <family val="2"/>
        <charset val="204"/>
      </rPr>
      <t>РОК Н РОЛЛ</t>
    </r>
  </si>
  <si>
    <t>10119130
000499</t>
  </si>
  <si>
    <t>104RP76
010521</t>
  </si>
  <si>
    <t>SPb GBOU DOD SDUSSHOR
СПб ГБОУ ДОД СДЮСШОР</t>
  </si>
  <si>
    <t>BLR 
Беларусь</t>
  </si>
  <si>
    <t>S/09
жер/09</t>
  </si>
  <si>
    <t xml:space="preserve">Kovbojs
Ковбой </t>
  </si>
  <si>
    <r>
      <rPr>
        <b/>
        <sz val="8"/>
        <rFont val="Verdana"/>
        <family val="2"/>
        <charset val="204"/>
      </rPr>
      <t>Aleksandra</t>
    </r>
    <r>
      <rPr>
        <sz val="8"/>
        <rFont val="Verdana"/>
        <family val="2"/>
        <charset val="204"/>
      </rPr>
      <t xml:space="preserve">
Александра</t>
    </r>
  </si>
  <si>
    <r>
      <rPr>
        <b/>
        <sz val="8"/>
        <rFont val="Verdana"/>
        <family val="2"/>
        <charset val="204"/>
      </rPr>
      <t>SOBOLENKO</t>
    </r>
    <r>
      <rPr>
        <sz val="8"/>
        <rFont val="Verdana"/>
        <family val="2"/>
        <charset val="204"/>
      </rPr>
      <t xml:space="preserve">
СОБОЛЕНКО,2003</t>
    </r>
  </si>
  <si>
    <r>
      <rPr>
        <b/>
        <sz val="8"/>
        <rFont val="Verdana"/>
        <family val="2"/>
        <charset val="204"/>
      </rPr>
      <t>FLIBUSTIER</t>
    </r>
    <r>
      <rPr>
        <sz val="8"/>
        <rFont val="Verdana"/>
        <family val="2"/>
        <charset val="204"/>
      </rPr>
      <t xml:space="preserve">
ФЛИБУСТЬЕР</t>
    </r>
  </si>
  <si>
    <t>105CO00
009505</t>
  </si>
  <si>
    <t>G/94
мер/94</t>
  </si>
  <si>
    <t>Horezm
Хорезм</t>
  </si>
  <si>
    <r>
      <rPr>
        <b/>
        <sz val="8"/>
        <rFont val="Verdana"/>
        <family val="2"/>
        <charset val="204"/>
      </rPr>
      <t>Margarita</t>
    </r>
    <r>
      <rPr>
        <sz val="8"/>
        <rFont val="Verdana"/>
        <family val="2"/>
        <charset val="204"/>
      </rPr>
      <t xml:space="preserve">
Маргарита</t>
    </r>
  </si>
  <si>
    <r>
      <rPr>
        <b/>
        <sz val="8"/>
        <rFont val="Verdana"/>
        <family val="2"/>
        <charset val="204"/>
      </rPr>
      <t>ANASHKINA</t>
    </r>
    <r>
      <rPr>
        <sz val="8"/>
        <rFont val="Verdana"/>
        <family val="2"/>
        <charset val="204"/>
      </rPr>
      <t xml:space="preserve">
АНАШКИНА,2003</t>
    </r>
  </si>
  <si>
    <r>
      <rPr>
        <b/>
        <sz val="8"/>
        <rFont val="Verdana"/>
        <family val="2"/>
        <charset val="204"/>
      </rPr>
      <t>DAKH</t>
    </r>
    <r>
      <rPr>
        <sz val="8"/>
        <rFont val="Verdana"/>
        <family val="2"/>
        <charset val="204"/>
      </rPr>
      <t xml:space="preserve">
ДАХ</t>
    </r>
  </si>
  <si>
    <t>RUS00939
006497</t>
  </si>
  <si>
    <t>NED Нидерланды</t>
  </si>
  <si>
    <t>Weltino
Велтино</t>
  </si>
  <si>
    <r>
      <t xml:space="preserve">PRINTSEVA
</t>
    </r>
    <r>
      <rPr>
        <sz val="8"/>
        <rFont val="Verdana"/>
        <family val="2"/>
        <charset val="204"/>
      </rPr>
      <t>ПРИНЦЕВА</t>
    </r>
  </si>
  <si>
    <r>
      <t xml:space="preserve">WOUT
</t>
    </r>
    <r>
      <rPr>
        <sz val="8"/>
        <rFont val="Verdana"/>
        <family val="2"/>
        <charset val="204"/>
      </rPr>
      <t>ВАУТ</t>
    </r>
  </si>
  <si>
    <t>10037399
002873</t>
  </si>
  <si>
    <t>104GZ73
009504</t>
  </si>
  <si>
    <t>HANN
 Ганн</t>
  </si>
  <si>
    <t>Dressage Royal
Дрессаж Ройал</t>
  </si>
  <si>
    <r>
      <t xml:space="preserve">Kristina </t>
    </r>
    <r>
      <rPr>
        <sz val="8"/>
        <rFont val="Verdana"/>
        <family val="2"/>
        <charset val="204"/>
      </rPr>
      <t>Кристина</t>
    </r>
  </si>
  <si>
    <r>
      <t xml:space="preserve">SHVETSOVA
</t>
    </r>
    <r>
      <rPr>
        <sz val="8"/>
        <rFont val="Verdana"/>
        <family val="2"/>
        <charset val="204"/>
      </rPr>
      <t>ШВЕЦОВА, 1998</t>
    </r>
  </si>
  <si>
    <r>
      <t xml:space="preserve">DEUTSCH GRAF
</t>
    </r>
    <r>
      <rPr>
        <sz val="8"/>
        <rFont val="Verdana"/>
        <family val="2"/>
        <charset val="204"/>
      </rPr>
      <t>ДОЙЧ ГРАФ</t>
    </r>
  </si>
  <si>
    <t>104TI84
010319</t>
  </si>
  <si>
    <t>10085561
008298</t>
  </si>
  <si>
    <t>RUS WB 
РВП</t>
  </si>
  <si>
    <t>М/00
коб/00</t>
  </si>
  <si>
    <t xml:space="preserve">Intrigan 13
Интриган 13 </t>
  </si>
  <si>
    <r>
      <t xml:space="preserve">ASLANOVA 
</t>
    </r>
    <r>
      <rPr>
        <sz val="8"/>
        <rFont val="Verdana"/>
        <family val="2"/>
        <charset val="204"/>
      </rPr>
      <t>АСЛАНОВА, 1998</t>
    </r>
  </si>
  <si>
    <r>
      <t xml:space="preserve">KALABRIA
</t>
    </r>
    <r>
      <rPr>
        <sz val="8"/>
        <rFont val="Verdana"/>
        <family val="2"/>
        <charset val="204"/>
      </rPr>
      <t>КАЛАБРИЯ</t>
    </r>
  </si>
  <si>
    <t>10117749
042598</t>
  </si>
  <si>
    <t>RUS40076
004160</t>
  </si>
  <si>
    <t>Komina M.
Комина М</t>
  </si>
  <si>
    <t>S/02
Ж/02</t>
  </si>
  <si>
    <t>Black
вороной</t>
  </si>
  <si>
    <t xml:space="preserve">Broksay
Броксай </t>
  </si>
  <si>
    <r>
      <t xml:space="preserve">Ksenia 
</t>
    </r>
    <r>
      <rPr>
        <sz val="8"/>
        <rFont val="Verdana"/>
        <family val="2"/>
        <charset val="204"/>
      </rPr>
      <t>Ксения</t>
    </r>
  </si>
  <si>
    <r>
      <t xml:space="preserve">ERSHOVA
</t>
    </r>
    <r>
      <rPr>
        <sz val="8"/>
        <rFont val="Verdana"/>
        <family val="2"/>
        <charset val="204"/>
      </rPr>
      <t>ЕРШОВА, 1996</t>
    </r>
  </si>
  <si>
    <r>
      <t xml:space="preserve">KABRIOLET 
</t>
    </r>
    <r>
      <rPr>
        <sz val="8"/>
        <rFont val="Verdana"/>
        <family val="2"/>
        <charset val="204"/>
      </rPr>
      <t>КАБРИОЛЕТ</t>
    </r>
  </si>
  <si>
    <t>102XA31
005018</t>
  </si>
  <si>
    <t>10078893
036296</t>
  </si>
  <si>
    <t>WESTF 
Вестф</t>
  </si>
  <si>
    <t>G/05
M/05</t>
  </si>
  <si>
    <t>Dark Bay
т.гнедой</t>
  </si>
  <si>
    <t>Calliano
Каллиано</t>
  </si>
  <si>
    <r>
      <t xml:space="preserve">POLYAKOVA
</t>
    </r>
    <r>
      <rPr>
        <sz val="8"/>
        <rFont val="Verdana"/>
        <family val="2"/>
        <charset val="204"/>
      </rPr>
      <t>ПОЛЯКОВА, 1996</t>
    </r>
  </si>
  <si>
    <r>
      <t xml:space="preserve">KASTELLO
</t>
    </r>
    <r>
      <rPr>
        <sz val="8"/>
        <rFont val="Verdana"/>
        <family val="2"/>
        <charset val="204"/>
      </rPr>
      <t>КАСТЕЛЛО</t>
    </r>
  </si>
  <si>
    <t>10078895
036396</t>
  </si>
  <si>
    <t>103ES77
006593</t>
  </si>
  <si>
    <t>10107348
036796</t>
  </si>
  <si>
    <r>
      <t xml:space="preserve">Аleksandra
</t>
    </r>
    <r>
      <rPr>
        <sz val="8"/>
        <rFont val="Verdana"/>
        <family val="2"/>
        <charset val="204"/>
      </rPr>
      <t>Александра</t>
    </r>
  </si>
  <si>
    <r>
      <t xml:space="preserve">BEREZKINA
</t>
    </r>
    <r>
      <rPr>
        <sz val="8"/>
        <rFont val="Verdana"/>
        <family val="2"/>
        <charset val="204"/>
      </rPr>
      <t>БЕРЕЗКИНА, 1996</t>
    </r>
  </si>
  <si>
    <t>104UI02
009501</t>
  </si>
  <si>
    <r>
      <t xml:space="preserve">PADISHAH
</t>
    </r>
    <r>
      <rPr>
        <sz val="8"/>
        <rFont val="Verdana"/>
        <family val="2"/>
        <charset val="204"/>
      </rPr>
      <t>ПАДИШАХ</t>
    </r>
  </si>
  <si>
    <t>August
Август</t>
  </si>
  <si>
    <t>ИМПЕРАТОРСКИЙ КУБОК ДОМА РОМАНОВЫХ</t>
  </si>
  <si>
    <t>10003208
000959</t>
  </si>
  <si>
    <r>
      <t xml:space="preserve">Galina
</t>
    </r>
    <r>
      <rPr>
        <sz val="8"/>
        <rFont val="Verdana"/>
        <family val="2"/>
        <charset val="204"/>
      </rPr>
      <t>Галина</t>
    </r>
  </si>
  <si>
    <r>
      <t xml:space="preserve">ZHIGALOVA
</t>
    </r>
    <r>
      <rPr>
        <sz val="8"/>
        <rFont val="Verdana"/>
        <family val="2"/>
        <charset val="204"/>
      </rPr>
      <t>ЖИГАЛОВА</t>
    </r>
  </si>
  <si>
    <t>Bobrova M.
Боброва М.</t>
  </si>
  <si>
    <r>
      <t xml:space="preserve">CAPRIOOL V.
</t>
    </r>
    <r>
      <rPr>
        <sz val="8"/>
        <rFont val="Verdana"/>
        <family val="2"/>
        <charset val="204"/>
      </rPr>
      <t>КАПРИОЛЬ</t>
    </r>
  </si>
  <si>
    <t>Hemmingway
Хемингуэй</t>
  </si>
  <si>
    <t>10141041
016902</t>
  </si>
  <si>
    <r>
      <rPr>
        <b/>
        <sz val="8"/>
        <rFont val="Verdana"/>
        <family val="2"/>
        <charset val="204"/>
      </rPr>
      <t>Elizavetа</t>
    </r>
    <r>
      <rPr>
        <sz val="8"/>
        <rFont val="Verdana"/>
        <family val="2"/>
        <charset val="204"/>
      </rPr>
      <t xml:space="preserve">
Елизавета</t>
    </r>
  </si>
  <si>
    <r>
      <rPr>
        <b/>
        <sz val="8"/>
        <rFont val="Verdana"/>
        <family val="2"/>
        <charset val="204"/>
      </rPr>
      <t>NOVICHKOVA</t>
    </r>
    <r>
      <rPr>
        <sz val="8"/>
        <rFont val="Verdana"/>
        <family val="2"/>
        <charset val="204"/>
      </rPr>
      <t xml:space="preserve">
НОВИЧКОВА</t>
    </r>
  </si>
  <si>
    <t>103NT95
007851</t>
  </si>
  <si>
    <t>Xalid
Ксалид</t>
  </si>
  <si>
    <t>Novichkova M.
Новичкова М.</t>
  </si>
  <si>
    <r>
      <rPr>
        <b/>
        <sz val="8"/>
        <rFont val="Verdana"/>
        <family val="2"/>
        <charset val="204"/>
      </rPr>
      <t>HOVARD</t>
    </r>
    <r>
      <rPr>
        <sz val="8"/>
        <rFont val="Verdana"/>
        <family val="2"/>
        <charset val="204"/>
      </rPr>
      <t xml:space="preserve">
ХОВАРД</t>
    </r>
  </si>
  <si>
    <t xml:space="preserve">FEI Veterinary Delegate:              </t>
  </si>
  <si>
    <t xml:space="preserve">President Ground Jury:         </t>
  </si>
  <si>
    <t>Mrs. Irina  MAKNAMI (RUS)</t>
  </si>
  <si>
    <t xml:space="preserve">Dr. Ekaterina IVANOVA ( RUS)     </t>
  </si>
  <si>
    <t>Sire</t>
  </si>
  <si>
    <t>CDI 2*</t>
  </si>
  <si>
    <t>PRIX ST-GEORGES</t>
  </si>
  <si>
    <t>RESULTS</t>
  </si>
  <si>
    <t>Judges:</t>
  </si>
  <si>
    <t>Horse Complete 
Name</t>
  </si>
  <si>
    <t>E</t>
  </si>
  <si>
    <t>H</t>
  </si>
  <si>
    <t>C</t>
  </si>
  <si>
    <t>M</t>
  </si>
  <si>
    <t>B</t>
  </si>
  <si>
    <t>Errors of course</t>
  </si>
  <si>
    <t>Other error</t>
  </si>
  <si>
    <t>Collective mark</t>
  </si>
  <si>
    <t>Total                    Pts</t>
  </si>
  <si>
    <t>Total %</t>
  </si>
  <si>
    <t>Pts</t>
  </si>
  <si>
    <t>%</t>
  </si>
  <si>
    <t>Place</t>
  </si>
  <si>
    <t xml:space="preserve"> Ground Jury:  </t>
  </si>
  <si>
    <t>Prize money (RUB)</t>
  </si>
  <si>
    <t>Garmash E.
Гармаш Е.</t>
  </si>
  <si>
    <t>BUD
Буден</t>
  </si>
  <si>
    <t>Artan
Артан</t>
  </si>
  <si>
    <t>10141427
014399</t>
  </si>
  <si>
    <r>
      <t xml:space="preserve">GRISHKINA
</t>
    </r>
    <r>
      <rPr>
        <sz val="8"/>
        <rFont val="Verdana"/>
        <family val="2"/>
        <charset val="204"/>
      </rPr>
      <t>ГРИШКИНА</t>
    </r>
  </si>
  <si>
    <r>
      <t xml:space="preserve">KOLEON
</t>
    </r>
    <r>
      <rPr>
        <sz val="8"/>
        <rFont val="Verdana"/>
        <family val="2"/>
        <charset val="204"/>
      </rPr>
      <t>КОЛЕОН</t>
    </r>
  </si>
  <si>
    <t>Grishkin V.
Гришкин В.</t>
  </si>
  <si>
    <t>Caratino Z
Каратино Z</t>
  </si>
  <si>
    <t>011128</t>
  </si>
  <si>
    <t>10079168
005895</t>
  </si>
  <si>
    <r>
      <t xml:space="preserve">Elena
</t>
    </r>
    <r>
      <rPr>
        <sz val="8"/>
        <rFont val="Verdana"/>
        <family val="2"/>
        <charset val="204"/>
      </rPr>
      <t>Елена</t>
    </r>
  </si>
  <si>
    <r>
      <t xml:space="preserve">VIKHROVA
</t>
    </r>
    <r>
      <rPr>
        <sz val="8"/>
        <rFont val="Verdana"/>
        <family val="2"/>
        <charset val="204"/>
      </rPr>
      <t>ВИХРОВА</t>
    </r>
  </si>
  <si>
    <t>105FX15
006810</t>
  </si>
  <si>
    <r>
      <t xml:space="preserve">FLORENTINO I
</t>
    </r>
    <r>
      <rPr>
        <sz val="8"/>
        <rFont val="Verdana"/>
        <family val="2"/>
        <charset val="204"/>
      </rPr>
      <t>ФЛОРЕНТИНО I</t>
    </r>
  </si>
  <si>
    <t>Vikhrova E.
Вихрова Е.</t>
  </si>
  <si>
    <t>OLDEN
Ольденбург.</t>
  </si>
  <si>
    <t>S/07
жер/07</t>
  </si>
  <si>
    <t>Dun
буланая</t>
  </si>
  <si>
    <t>Dark bay 
т.-гнед.</t>
  </si>
  <si>
    <t>Florencio I
Флоренсио I</t>
  </si>
  <si>
    <t xml:space="preserve">010645
105GE84 </t>
  </si>
  <si>
    <t>CDI 2*/CDI J/CDICh/CDIP/CDIYH</t>
  </si>
  <si>
    <t>S/11
жер/11</t>
  </si>
  <si>
    <t>S/12
жер/12</t>
  </si>
  <si>
    <t>S/10
жер/10</t>
  </si>
  <si>
    <t>Sandro Hit
Сандро Хит</t>
  </si>
  <si>
    <t>G/10
мер/10</t>
  </si>
  <si>
    <t>TRAK  
Трак</t>
  </si>
  <si>
    <t>G/11
мер/11</t>
  </si>
  <si>
    <t>105PV84</t>
  </si>
  <si>
    <t>G/12
мер/12</t>
  </si>
  <si>
    <t>Cachet L
Какет Л</t>
  </si>
  <si>
    <t>Сhestnut рыжая</t>
  </si>
  <si>
    <t>GER 
Германия</t>
  </si>
  <si>
    <t>Dark Bay
т.гнедая</t>
  </si>
  <si>
    <t>BLR</t>
  </si>
  <si>
    <t>Grey
серая</t>
  </si>
  <si>
    <t>105IT57</t>
  </si>
  <si>
    <t>Smirnova A.
Смирнова А.</t>
  </si>
  <si>
    <t>S/05
жер/05</t>
  </si>
  <si>
    <t>Furstendonner
Фюрстендоннер</t>
  </si>
  <si>
    <t>Minaev A.
Минаев А.</t>
  </si>
  <si>
    <t>104KP45</t>
  </si>
  <si>
    <t>Indigo
Индиго</t>
  </si>
  <si>
    <t>104YI64</t>
  </si>
  <si>
    <t>RUS40644</t>
  </si>
  <si>
    <t>Scandic
Скандик</t>
  </si>
  <si>
    <t>F/08
коб/08</t>
  </si>
  <si>
    <t>Bay 
гнедая</t>
  </si>
  <si>
    <t>Grif
Гриф</t>
  </si>
  <si>
    <t>RUS WB
РВП</t>
  </si>
  <si>
    <t>Вlack вороная</t>
  </si>
  <si>
    <t>Bay
гнедая</t>
  </si>
  <si>
    <t>S/08
жер/08</t>
  </si>
  <si>
    <t>104CQ03</t>
  </si>
  <si>
    <t>105NQ47</t>
  </si>
  <si>
    <t>PONY
Класс пони</t>
  </si>
  <si>
    <t>GBR
Великобритания</t>
  </si>
  <si>
    <t>Palom.
соловая</t>
  </si>
  <si>
    <t xml:space="preserve">Russetwood Elation
Расетвуд Элэйшн </t>
  </si>
  <si>
    <t>S/06
жер/06</t>
  </si>
  <si>
    <t>World Daymond
Уорлд Даймонд</t>
  </si>
  <si>
    <t>BEL
Бельгия</t>
  </si>
  <si>
    <t>103WK88</t>
  </si>
  <si>
    <t>BYWBL
Бавар.тепл</t>
  </si>
  <si>
    <t>Landprints
Ландпринц</t>
  </si>
  <si>
    <t>105FP91</t>
  </si>
  <si>
    <t>Khromov N
Хромов Н.</t>
  </si>
  <si>
    <t>Effect
Эффект</t>
  </si>
  <si>
    <t>105BW94</t>
  </si>
  <si>
    <t>105BB26</t>
  </si>
  <si>
    <t>Royal Hit
Роял Хит</t>
  </si>
  <si>
    <t>105CO00</t>
  </si>
  <si>
    <t>103PA58</t>
  </si>
  <si>
    <t>Republican Olimpic Equestrian&amp;Breeding Centre</t>
  </si>
  <si>
    <t>Vopros
Вопрос</t>
  </si>
  <si>
    <t>104FV21</t>
  </si>
  <si>
    <t>104XS31</t>
  </si>
  <si>
    <t>Shamonina M.
Шамонина М.</t>
  </si>
  <si>
    <t>Tsjerk 328
Цирк 328</t>
  </si>
  <si>
    <t>103JN89</t>
  </si>
  <si>
    <t>Krasavina E.
Красавина Е.</t>
  </si>
  <si>
    <t>103YK35</t>
  </si>
  <si>
    <t>Stih
Стих</t>
  </si>
  <si>
    <t>102XA31</t>
  </si>
  <si>
    <t>S/02
жер/02</t>
  </si>
  <si>
    <t>103ND48</t>
  </si>
  <si>
    <t>Babbit
Баббит</t>
  </si>
  <si>
    <t>104KH36</t>
  </si>
  <si>
    <t>S/00
жер/00</t>
  </si>
  <si>
    <t>104RJ92</t>
  </si>
  <si>
    <t>Yanson T.
Янсон Т.</t>
  </si>
  <si>
    <t>BLR Беларусь</t>
  </si>
  <si>
    <t>Caratino Z
Каратино Зет</t>
  </si>
  <si>
    <t>Aromats
Ароматс</t>
  </si>
  <si>
    <t>Don Primero
Дон Примеро</t>
  </si>
  <si>
    <t>Florestan I
Флорестан I</t>
  </si>
  <si>
    <t>103EP44</t>
  </si>
  <si>
    <t>SPB GBOU DOD SDUSSHOR
СПб ГБОУ ДОД СДЮСШОР</t>
  </si>
  <si>
    <t>Khozargan
Хозарган</t>
  </si>
  <si>
    <t>М/03
коб/03</t>
  </si>
  <si>
    <t>M/01
коб/01</t>
  </si>
  <si>
    <t>G/05 мер/05</t>
  </si>
  <si>
    <t>103LN48</t>
  </si>
  <si>
    <t>105OE42</t>
  </si>
  <si>
    <t>102YY44</t>
  </si>
  <si>
    <t>102OQ22</t>
  </si>
  <si>
    <t>105EV50</t>
  </si>
  <si>
    <t>103ZJ98</t>
  </si>
  <si>
    <t>RUS
Россия</t>
  </si>
  <si>
    <t>Zevs
Зевс</t>
  </si>
  <si>
    <t>105BV40</t>
  </si>
  <si>
    <t>Maestro
Маэстро</t>
  </si>
  <si>
    <t>Pavlenka N.
Павленка Н.</t>
  </si>
  <si>
    <t>103JA37</t>
  </si>
  <si>
    <t>104CY98</t>
  </si>
  <si>
    <t>BLR
Беларусь</t>
  </si>
  <si>
    <t>San Remo
Сан Ремо</t>
  </si>
  <si>
    <t>103YK30</t>
  </si>
  <si>
    <t>Stikh
Стих</t>
  </si>
  <si>
    <t>105OT53</t>
  </si>
  <si>
    <t>Radchenko S.
Радченко С.</t>
  </si>
  <si>
    <t>RUS40437</t>
  </si>
  <si>
    <t>Vozhov A
Вожов А.</t>
  </si>
  <si>
    <t>CHEKH. WB
Чешс.тепл</t>
  </si>
  <si>
    <t>SVN
Словения</t>
  </si>
  <si>
    <t>Korsar
Корсар</t>
  </si>
  <si>
    <t xml:space="preserve"> 10119621</t>
  </si>
  <si>
    <t>104UV03</t>
  </si>
  <si>
    <t>Сосина В.
Sonina V.</t>
  </si>
  <si>
    <t>KWPN
Голл.тепл</t>
  </si>
  <si>
    <t>Corland
Корланд</t>
  </si>
  <si>
    <t>104DM91</t>
  </si>
  <si>
    <t>Gomel regional olympic equestrian centre</t>
  </si>
  <si>
    <t>HOLST
Голшт.</t>
  </si>
  <si>
    <t>Tommy
Томми</t>
  </si>
  <si>
    <r>
      <t xml:space="preserve">Mikhail
</t>
    </r>
    <r>
      <rPr>
        <sz val="8"/>
        <rFont val="Verdana"/>
        <family val="2"/>
        <charset val="204"/>
      </rPr>
      <t>Михаил</t>
    </r>
  </si>
  <si>
    <r>
      <t xml:space="preserve">KHMELEV
</t>
    </r>
    <r>
      <rPr>
        <sz val="8"/>
        <rFont val="Verdana"/>
        <family val="2"/>
        <charset val="204"/>
      </rPr>
      <t>ХМЕЛЕВ</t>
    </r>
  </si>
  <si>
    <t>103OA96</t>
  </si>
  <si>
    <r>
      <t xml:space="preserve">SATURDAY NIGHT
</t>
    </r>
    <r>
      <rPr>
        <sz val="8"/>
        <rFont val="Verdana"/>
        <family val="2"/>
        <charset val="204"/>
      </rPr>
      <t>СЭТЕДЭЙ НАЙТ</t>
    </r>
  </si>
  <si>
    <t>Milyukova S.
Милюкова С.</t>
  </si>
  <si>
    <r>
      <t xml:space="preserve">Maria 
</t>
    </r>
    <r>
      <rPr>
        <sz val="8"/>
        <rFont val="Verdana"/>
        <family val="2"/>
        <charset val="204"/>
      </rPr>
      <t>Мария</t>
    </r>
  </si>
  <si>
    <r>
      <t xml:space="preserve">SHIGAL
</t>
    </r>
    <r>
      <rPr>
        <sz val="8"/>
        <rFont val="Verdana"/>
        <family val="2"/>
        <charset val="204"/>
      </rPr>
      <t>ШИГАЛЬ</t>
    </r>
  </si>
  <si>
    <r>
      <t xml:space="preserve">FREIGRAFF AF HVARRE
</t>
    </r>
    <r>
      <rPr>
        <sz val="8"/>
        <rFont val="Verdana"/>
        <family val="2"/>
        <charset val="204"/>
      </rPr>
      <t>ФРАЙГРАФ АФ ХВВАРРЕ</t>
    </r>
  </si>
  <si>
    <t>103JC34</t>
  </si>
  <si>
    <t>Vinogradov V.
Виноградов В.</t>
  </si>
  <si>
    <t>Krack C
Крак Си</t>
  </si>
  <si>
    <t>CDIY</t>
  </si>
  <si>
    <t>Lebedeva I.
Лебедева И.</t>
  </si>
  <si>
    <t>CDIYH6</t>
  </si>
  <si>
    <t>CDIYH5</t>
  </si>
  <si>
    <r>
      <t xml:space="preserve">GORBACHEVA
</t>
    </r>
    <r>
      <rPr>
        <sz val="8"/>
        <rFont val="Verdana"/>
        <family val="2"/>
        <charset val="204"/>
      </rPr>
      <t>ГОРБАЧЁВА</t>
    </r>
  </si>
  <si>
    <r>
      <t xml:space="preserve">Marina
</t>
    </r>
    <r>
      <rPr>
        <sz val="8"/>
        <rFont val="Verdana"/>
        <family val="2"/>
        <charset val="204"/>
      </rPr>
      <t>Марина</t>
    </r>
  </si>
  <si>
    <t xml:space="preserve"> 105QM62</t>
  </si>
  <si>
    <r>
      <t xml:space="preserve">CLASS KENDI VIKTORY
</t>
    </r>
    <r>
      <rPr>
        <sz val="8"/>
        <rFont val="Verdana"/>
        <family val="2"/>
        <charset val="204"/>
      </rPr>
      <t>КЛАСС КЕНДИ ВИКТОРИ</t>
    </r>
  </si>
  <si>
    <t>Krylova E.
Крылова Е.</t>
  </si>
  <si>
    <t>M/12
коб/12</t>
  </si>
  <si>
    <t>104PP91</t>
  </si>
  <si>
    <r>
      <t xml:space="preserve">WIOLITA
</t>
    </r>
    <r>
      <rPr>
        <sz val="8"/>
        <rFont val="Verdana"/>
        <family val="2"/>
        <charset val="204"/>
      </rPr>
      <t>ВИОЛИТА</t>
    </r>
  </si>
  <si>
    <t xml:space="preserve"> 105QD91</t>
  </si>
  <si>
    <t>Shulginova T.
Шульгинова Т.</t>
  </si>
  <si>
    <t>Rakova T.
Ракова Т.</t>
  </si>
  <si>
    <t>Jihnson
Йинсон</t>
  </si>
  <si>
    <t>102YW00</t>
  </si>
  <si>
    <t>Danilova I.
Данилова И.</t>
  </si>
  <si>
    <t>Henshof Rafael
Хенсхоф Рафаэль</t>
  </si>
  <si>
    <t>009890</t>
  </si>
  <si>
    <t>103JJ73</t>
  </si>
  <si>
    <r>
      <t xml:space="preserve">BARVINOK
</t>
    </r>
    <r>
      <rPr>
        <sz val="8"/>
        <rFont val="Verdana"/>
        <family val="2"/>
        <charset val="204"/>
      </rPr>
      <t>БАРВИНОК</t>
    </r>
  </si>
  <si>
    <t>Shinkarenko O.
Шинкаренко О.</t>
  </si>
  <si>
    <t>Boguchar
Богучар</t>
  </si>
  <si>
    <t>10085596</t>
  </si>
  <si>
    <t>007330</t>
  </si>
  <si>
    <t>008947</t>
  </si>
  <si>
    <t>RUS40032</t>
  </si>
  <si>
    <t>Ogulova N.
Огулова Н.</t>
  </si>
  <si>
    <t>Tembr
Тембр</t>
  </si>
  <si>
    <t>105JA96</t>
  </si>
  <si>
    <t>Ignatyeva O.
Игнатьева О.</t>
  </si>
  <si>
    <t>FRIES.
Фризская</t>
  </si>
  <si>
    <t>Londonderry
Лондондерри</t>
  </si>
  <si>
    <t>RHEIN
Рейнландск.</t>
  </si>
  <si>
    <t>104AR84</t>
  </si>
  <si>
    <r>
      <t xml:space="preserve">CALIMERO 609
</t>
    </r>
    <r>
      <rPr>
        <sz val="8"/>
        <rFont val="Verdana"/>
        <family val="2"/>
        <charset val="204"/>
      </rPr>
      <t>КАЛИМЕРО 609</t>
    </r>
  </si>
  <si>
    <t>Rusakov S.
Русаков С.</t>
  </si>
  <si>
    <t>Cornett
Корнетт</t>
  </si>
  <si>
    <r>
      <t xml:space="preserve">Alena
</t>
    </r>
    <r>
      <rPr>
        <sz val="8"/>
        <rFont val="Verdana"/>
        <family val="2"/>
        <charset val="204"/>
      </rPr>
      <t>Алена</t>
    </r>
  </si>
  <si>
    <t>104GY09</t>
  </si>
  <si>
    <r>
      <t xml:space="preserve">LEMNISCAAT RAPSODIE
</t>
    </r>
    <r>
      <rPr>
        <sz val="8"/>
        <rFont val="Verdana"/>
        <family val="2"/>
        <charset val="204"/>
      </rPr>
      <t>ЛЕМНИСКААТ РАПСОДИ</t>
    </r>
  </si>
  <si>
    <t>Brunts N.
Брунц Н.</t>
  </si>
  <si>
    <t>Anjershof Rocky
Анерсхуф Роки</t>
  </si>
  <si>
    <t>103FD91</t>
  </si>
  <si>
    <t>105EV54</t>
  </si>
  <si>
    <t>10098169</t>
  </si>
  <si>
    <t>103UX70</t>
  </si>
  <si>
    <r>
      <t xml:space="preserve">FREIXENET 63
</t>
    </r>
    <r>
      <rPr>
        <sz val="8"/>
        <rFont val="Verdana"/>
        <family val="2"/>
        <charset val="204"/>
      </rPr>
      <t>ФРЕШЕНЕТ 63</t>
    </r>
  </si>
  <si>
    <t>103NM52</t>
  </si>
  <si>
    <r>
      <t xml:space="preserve">SCAMPALO 6
</t>
    </r>
    <r>
      <rPr>
        <sz val="8"/>
        <rFont val="Verdana"/>
        <family val="2"/>
        <charset val="204"/>
      </rPr>
      <t>СКАМПАЛО 6</t>
    </r>
  </si>
  <si>
    <t>Maksakova A.
Максакова А.</t>
  </si>
  <si>
    <t>105QV75</t>
  </si>
  <si>
    <t>Modneva E.
Моднева Е.</t>
  </si>
  <si>
    <t>Fell Pony
Фелл пони</t>
  </si>
  <si>
    <t>CZE
Чехия</t>
  </si>
  <si>
    <t>Lunesdale Mountain Mist
Лунесдейл Моунтайн Мист</t>
  </si>
  <si>
    <t>Novinskaya M.
Новинская М.</t>
  </si>
  <si>
    <t>Brest
Брест</t>
  </si>
  <si>
    <r>
      <rPr>
        <b/>
        <sz val="8"/>
        <rFont val="Verdana"/>
        <family val="2"/>
        <charset val="204"/>
      </rPr>
      <t>URBI ET ORBI</t>
    </r>
    <r>
      <rPr>
        <sz val="8"/>
        <rFont val="Verdana"/>
        <family val="2"/>
        <charset val="204"/>
      </rPr>
      <t xml:space="preserve">
УРБИ ЭТ ОРБИ</t>
    </r>
  </si>
  <si>
    <r>
      <t>Taisia</t>
    </r>
    <r>
      <rPr>
        <sz val="8"/>
        <rFont val="Verdana"/>
        <family val="2"/>
        <charset val="204"/>
      </rPr>
      <t xml:space="preserve">
Таисия</t>
    </r>
  </si>
  <si>
    <r>
      <t>SHEMAKOVA</t>
    </r>
    <r>
      <rPr>
        <sz val="8"/>
        <rFont val="Verdana"/>
        <family val="2"/>
        <charset val="204"/>
      </rPr>
      <t xml:space="preserve">
ШЕМАКОВА, 2003</t>
    </r>
  </si>
  <si>
    <r>
      <t xml:space="preserve">FEDOROVA
</t>
    </r>
    <r>
      <rPr>
        <sz val="8"/>
        <rFont val="Verdana"/>
        <family val="2"/>
        <charset val="204"/>
      </rPr>
      <t>ФЕДОРОВА, 2000</t>
    </r>
  </si>
  <si>
    <r>
      <t xml:space="preserve">JORN K
</t>
    </r>
    <r>
      <rPr>
        <sz val="8"/>
        <rFont val="Verdana"/>
        <family val="2"/>
        <charset val="204"/>
      </rPr>
      <t>ДЖОН К</t>
    </r>
  </si>
  <si>
    <r>
      <t xml:space="preserve">Alina
</t>
    </r>
    <r>
      <rPr>
        <sz val="8"/>
        <rFont val="Verdana"/>
        <family val="2"/>
        <charset val="204"/>
      </rPr>
      <t>Алина</t>
    </r>
  </si>
  <si>
    <r>
      <t xml:space="preserve">NOVIKOVA
</t>
    </r>
    <r>
      <rPr>
        <sz val="8"/>
        <rFont val="Verdana"/>
        <family val="2"/>
        <charset val="204"/>
      </rPr>
      <t>НОВИКОВА</t>
    </r>
  </si>
  <si>
    <r>
      <t xml:space="preserve">DONRESTAN
</t>
    </r>
    <r>
      <rPr>
        <sz val="8"/>
        <rFont val="Verdana"/>
        <family val="2"/>
        <charset val="204"/>
      </rPr>
      <t>ДОНРЕСТАН</t>
    </r>
  </si>
  <si>
    <r>
      <rPr>
        <b/>
        <sz val="8"/>
        <rFont val="Verdana"/>
        <family val="2"/>
        <charset val="204"/>
      </rPr>
      <t>Polina</t>
    </r>
    <r>
      <rPr>
        <sz val="8"/>
        <rFont val="Verdana"/>
        <family val="2"/>
        <charset val="204"/>
      </rPr>
      <t xml:space="preserve">
Полина</t>
    </r>
  </si>
  <si>
    <r>
      <t xml:space="preserve">BARSELONA
</t>
    </r>
    <r>
      <rPr>
        <sz val="8"/>
        <rFont val="Verdana"/>
        <family val="2"/>
        <charset val="204"/>
      </rPr>
      <t>БАРСЕЛОНА</t>
    </r>
  </si>
  <si>
    <r>
      <t xml:space="preserve">MELNIKOVA </t>
    </r>
    <r>
      <rPr>
        <sz val="8"/>
        <rFont val="Verdana"/>
        <family val="2"/>
        <charset val="204"/>
      </rPr>
      <t>МЕЛЬНИКОВА, 1998</t>
    </r>
  </si>
  <si>
    <r>
      <t xml:space="preserve">CALIPH
</t>
    </r>
    <r>
      <rPr>
        <sz val="8"/>
        <rFont val="Verdana"/>
        <family val="2"/>
        <charset val="204"/>
      </rPr>
      <t>КАЛИФ</t>
    </r>
  </si>
  <si>
    <r>
      <t xml:space="preserve">KARMADAL
</t>
    </r>
    <r>
      <rPr>
        <sz val="8"/>
        <rFont val="Verdana"/>
        <family val="2"/>
        <charset val="204"/>
      </rPr>
      <t>КАРМАДАЛ</t>
    </r>
  </si>
  <si>
    <r>
      <t xml:space="preserve">KOT
</t>
    </r>
    <r>
      <rPr>
        <sz val="8"/>
        <rFont val="Verdana"/>
        <family val="2"/>
        <charset val="204"/>
      </rPr>
      <t>КОТ, 2003</t>
    </r>
  </si>
  <si>
    <r>
      <t xml:space="preserve">SAN DOMINIK
</t>
    </r>
    <r>
      <rPr>
        <sz val="8"/>
        <rFont val="Verdana"/>
        <family val="2"/>
        <charset val="204"/>
      </rPr>
      <t>САН ДОМИНИК</t>
    </r>
  </si>
  <si>
    <r>
      <t xml:space="preserve">WONDERLITE 2
</t>
    </r>
    <r>
      <rPr>
        <sz val="8"/>
        <rFont val="Verdana"/>
        <family val="2"/>
        <charset val="204"/>
      </rPr>
      <t>ВАНДЕРЛАЙТ 2</t>
    </r>
  </si>
  <si>
    <r>
      <t xml:space="preserve">Sofia
</t>
    </r>
    <r>
      <rPr>
        <sz val="8"/>
        <rFont val="Verdana"/>
        <family val="2"/>
        <charset val="204"/>
      </rPr>
      <t>Софья</t>
    </r>
  </si>
  <si>
    <r>
      <t xml:space="preserve">IGNATOVA
</t>
    </r>
    <r>
      <rPr>
        <sz val="8"/>
        <rFont val="Verdana"/>
        <family val="2"/>
        <charset val="204"/>
      </rPr>
      <t>ИГНАТОВА, 2004</t>
    </r>
  </si>
  <si>
    <r>
      <t xml:space="preserve">BLACK PEARL
</t>
    </r>
    <r>
      <rPr>
        <sz val="8"/>
        <rFont val="Verdana"/>
        <family val="2"/>
        <charset val="204"/>
      </rPr>
      <t>БЛЭК ПЕРЛ</t>
    </r>
  </si>
  <si>
    <r>
      <t xml:space="preserve">GOLUBEVA
</t>
    </r>
    <r>
      <rPr>
        <sz val="8"/>
        <rFont val="Verdana"/>
        <family val="2"/>
        <charset val="204"/>
      </rPr>
      <t>ГОЛУБЕВА, 2003</t>
    </r>
  </si>
  <si>
    <r>
      <t xml:space="preserve">ARTIZAR
</t>
    </r>
    <r>
      <rPr>
        <sz val="8"/>
        <rFont val="Verdana"/>
        <family val="2"/>
        <charset val="204"/>
      </rPr>
      <t>АРТИЗАР</t>
    </r>
  </si>
  <si>
    <r>
      <t xml:space="preserve">Valeria
</t>
    </r>
    <r>
      <rPr>
        <sz val="8"/>
        <rFont val="Verdana"/>
        <family val="2"/>
        <charset val="204"/>
      </rPr>
      <t>Валерия</t>
    </r>
  </si>
  <si>
    <r>
      <t xml:space="preserve">DOYNIKOVA, </t>
    </r>
    <r>
      <rPr>
        <sz val="8"/>
        <rFont val="Verdana"/>
        <family val="2"/>
        <charset val="204"/>
      </rPr>
      <t>ДОЙНИКОВА, 1999</t>
    </r>
  </si>
  <si>
    <r>
      <t xml:space="preserve">DREAM BOY
</t>
    </r>
    <r>
      <rPr>
        <sz val="8"/>
        <rFont val="Verdana"/>
        <family val="2"/>
        <charset val="204"/>
      </rPr>
      <t>ДРИМ БОЙ</t>
    </r>
  </si>
  <si>
    <t>Hermess
Гермесс</t>
  </si>
  <si>
    <t>Cayman
Кайман</t>
  </si>
  <si>
    <r>
      <t xml:space="preserve">Alyna
</t>
    </r>
    <r>
      <rPr>
        <sz val="8"/>
        <rFont val="Verdana"/>
        <family val="2"/>
        <charset val="204"/>
      </rPr>
      <t>Алина</t>
    </r>
  </si>
  <si>
    <t>105PH65</t>
  </si>
  <si>
    <r>
      <rPr>
        <b/>
        <sz val="8"/>
        <rFont val="Verdana"/>
        <family val="2"/>
        <charset val="204"/>
      </rPr>
      <t>HORHEY</t>
    </r>
    <r>
      <rPr>
        <sz val="8"/>
        <rFont val="Verdana"/>
        <family val="2"/>
        <charset val="204"/>
      </rPr>
      <t xml:space="preserve">
ХОРХЕЙ</t>
    </r>
  </si>
  <si>
    <t>105EM06</t>
  </si>
  <si>
    <r>
      <rPr>
        <b/>
        <sz val="8"/>
        <rFont val="Verdana"/>
        <family val="2"/>
        <charset val="204"/>
      </rPr>
      <t>LEIPCIG</t>
    </r>
    <r>
      <rPr>
        <sz val="8"/>
        <rFont val="Verdana"/>
        <family val="2"/>
        <charset val="204"/>
      </rPr>
      <t xml:space="preserve">
ЛЕЙПЦИГ</t>
    </r>
  </si>
  <si>
    <t>Hampton
Хэмптон</t>
  </si>
  <si>
    <r>
      <t xml:space="preserve">Aliaksandra
</t>
    </r>
    <r>
      <rPr>
        <sz val="8"/>
        <rFont val="Verdana"/>
        <family val="2"/>
        <charset val="204"/>
      </rPr>
      <t>Александра</t>
    </r>
  </si>
  <si>
    <r>
      <t xml:space="preserve">TORONTO
</t>
    </r>
    <r>
      <rPr>
        <sz val="8"/>
        <rFont val="Verdana"/>
        <family val="2"/>
        <charset val="204"/>
      </rPr>
      <t>ТОРОНТО</t>
    </r>
  </si>
  <si>
    <r>
      <t xml:space="preserve">PRIYSK
</t>
    </r>
    <r>
      <rPr>
        <sz val="8"/>
        <rFont val="Verdana"/>
        <family val="2"/>
        <charset val="204"/>
      </rPr>
      <t>ПРИЙСК</t>
    </r>
  </si>
  <si>
    <r>
      <t xml:space="preserve">Antonina
</t>
    </r>
    <r>
      <rPr>
        <sz val="8"/>
        <rFont val="Verdana"/>
        <family val="2"/>
        <charset val="204"/>
      </rPr>
      <t>Антонина</t>
    </r>
  </si>
  <si>
    <r>
      <t xml:space="preserve">LIBERVIL
</t>
    </r>
    <r>
      <rPr>
        <sz val="8"/>
        <rFont val="Verdana"/>
        <family val="2"/>
        <charset val="204"/>
      </rPr>
      <t>ЛИБЕРВИН</t>
    </r>
  </si>
  <si>
    <t>104ZB69</t>
  </si>
  <si>
    <r>
      <t xml:space="preserve">LIBERAL
</t>
    </r>
    <r>
      <rPr>
        <sz val="8"/>
        <rFont val="Verdana"/>
        <family val="2"/>
        <charset val="204"/>
      </rPr>
      <t>ЛИБЕРАЛ</t>
    </r>
  </si>
  <si>
    <t>G/10
менр/10</t>
  </si>
  <si>
    <t>Bogart 21
Богарт 21</t>
  </si>
  <si>
    <r>
      <t xml:space="preserve">Varvara
</t>
    </r>
    <r>
      <rPr>
        <sz val="8"/>
        <rFont val="Verdana"/>
        <family val="2"/>
        <charset val="204"/>
      </rPr>
      <t>Варвара</t>
    </r>
  </si>
  <si>
    <r>
      <t xml:space="preserve">PAULENKA
</t>
    </r>
    <r>
      <rPr>
        <sz val="8"/>
        <rFont val="Verdana"/>
        <family val="2"/>
        <charset val="204"/>
      </rPr>
      <t>ПАВЛЕНКА, 1996</t>
    </r>
  </si>
  <si>
    <r>
      <t xml:space="preserve">Valeryia </t>
    </r>
    <r>
      <rPr>
        <sz val="8"/>
        <rFont val="Verdana"/>
        <family val="2"/>
        <charset val="204"/>
      </rPr>
      <t>Валерия</t>
    </r>
  </si>
  <si>
    <r>
      <t xml:space="preserve">MARKINA
</t>
    </r>
    <r>
      <rPr>
        <sz val="8"/>
        <rFont val="Verdana"/>
        <family val="2"/>
        <charset val="204"/>
      </rPr>
      <t>МАРКИНА, 1996</t>
    </r>
  </si>
  <si>
    <r>
      <t xml:space="preserve">BANAVUR
</t>
    </r>
    <r>
      <rPr>
        <sz val="8"/>
        <rFont val="Verdana"/>
        <family val="2"/>
        <charset val="204"/>
      </rPr>
      <t>БАНАВУР</t>
    </r>
  </si>
  <si>
    <r>
      <t xml:space="preserve">VOLKOVA
</t>
    </r>
    <r>
      <rPr>
        <sz val="8"/>
        <rFont val="Verdana"/>
        <family val="2"/>
        <charset val="204"/>
      </rPr>
      <t>ВОЛКОВА</t>
    </r>
  </si>
  <si>
    <r>
      <t xml:space="preserve">GORBACHEVA
</t>
    </r>
    <r>
      <rPr>
        <sz val="8"/>
        <rFont val="Verdana"/>
        <family val="2"/>
        <charset val="204"/>
      </rPr>
      <t>ГОРБАЧЕВА</t>
    </r>
  </si>
  <si>
    <r>
      <t xml:space="preserve">AMAZING
</t>
    </r>
    <r>
      <rPr>
        <sz val="8"/>
        <rFont val="Verdana"/>
        <family val="2"/>
        <charset val="204"/>
      </rPr>
      <t>ЭМЕЙЗИНГ</t>
    </r>
  </si>
  <si>
    <r>
      <t xml:space="preserve">Karina
</t>
    </r>
    <r>
      <rPr>
        <sz val="8"/>
        <rFont val="Verdana"/>
        <family val="2"/>
        <charset val="204"/>
      </rPr>
      <t>Карина</t>
    </r>
  </si>
  <si>
    <r>
      <t xml:space="preserve">Elizaveta </t>
    </r>
    <r>
      <rPr>
        <sz val="8"/>
        <rFont val="Verdana"/>
        <family val="2"/>
        <charset val="204"/>
      </rPr>
      <t>Елизавета</t>
    </r>
  </si>
  <si>
    <r>
      <t xml:space="preserve">GARMASH
</t>
    </r>
    <r>
      <rPr>
        <sz val="8"/>
        <rFont val="Verdana"/>
        <family val="2"/>
        <charset val="204"/>
      </rPr>
      <t>ГАРМАШ, 1998</t>
    </r>
  </si>
  <si>
    <r>
      <t xml:space="preserve">TAVR
</t>
    </r>
    <r>
      <rPr>
        <sz val="8"/>
        <rFont val="Verdana"/>
        <family val="2"/>
        <charset val="204"/>
      </rPr>
      <t>ТАВР</t>
    </r>
  </si>
  <si>
    <t>10153445</t>
  </si>
  <si>
    <t>105GR80</t>
  </si>
  <si>
    <t>М/06
коб/06</t>
  </si>
  <si>
    <t>Aarnio-Wihuri C.
Аарнио-Вихури К.</t>
  </si>
  <si>
    <t>Samba Hit
Самба Хит</t>
  </si>
  <si>
    <t xml:space="preserve"> 105OX42</t>
  </si>
  <si>
    <t>Solitair
Солитэйр</t>
  </si>
  <si>
    <r>
      <t xml:space="preserve">GOODSHAPES CORADO
</t>
    </r>
    <r>
      <rPr>
        <sz val="8"/>
        <rFont val="Verdana"/>
        <family val="2"/>
        <charset val="204"/>
      </rPr>
      <t>ГУДШЕПЕС КОРРАДО</t>
    </r>
  </si>
  <si>
    <r>
      <t xml:space="preserve">HOCUS POCUS
</t>
    </r>
    <r>
      <rPr>
        <sz val="8"/>
        <rFont val="Verdana"/>
        <family val="2"/>
        <charset val="204"/>
      </rPr>
      <t>ХОКУС ПОКУС</t>
    </r>
  </si>
  <si>
    <r>
      <t xml:space="preserve">Camilla
</t>
    </r>
    <r>
      <rPr>
        <sz val="8"/>
        <rFont val="Verdana"/>
        <family val="2"/>
        <charset val="204"/>
      </rPr>
      <t>Камилла</t>
    </r>
  </si>
  <si>
    <r>
      <t xml:space="preserve">BEAUTIFUL SAMORA
</t>
    </r>
    <r>
      <rPr>
        <sz val="8"/>
        <rFont val="Verdana"/>
        <family val="2"/>
        <charset val="204"/>
      </rPr>
      <t>БЬЮТИФУЛ САМОРА</t>
    </r>
  </si>
  <si>
    <r>
      <t xml:space="preserve">ZERO TOLERANCE
</t>
    </r>
    <r>
      <rPr>
        <sz val="8"/>
        <rFont val="Verdana"/>
        <family val="2"/>
        <charset val="204"/>
      </rPr>
      <t>ЗЕРО ТОЛЕРАНС</t>
    </r>
  </si>
  <si>
    <r>
      <t xml:space="preserve">PECHERSK
</t>
    </r>
    <r>
      <rPr>
        <sz val="8"/>
        <rFont val="Verdana"/>
        <family val="2"/>
        <charset val="204"/>
      </rPr>
      <t>ПЕЧЕРСК</t>
    </r>
  </si>
  <si>
    <r>
      <rPr>
        <b/>
        <sz val="8"/>
        <rFont val="Verdana"/>
        <family val="2"/>
        <charset val="204"/>
      </rPr>
      <t>POUKH</t>
    </r>
    <r>
      <rPr>
        <sz val="8"/>
        <rFont val="Verdana"/>
        <family val="2"/>
        <charset val="204"/>
      </rPr>
      <t xml:space="preserve">
ПУХ</t>
    </r>
  </si>
  <si>
    <r>
      <t xml:space="preserve">VOZHOVA
</t>
    </r>
    <r>
      <rPr>
        <sz val="8"/>
        <rFont val="Verdana"/>
        <family val="2"/>
        <charset val="204"/>
      </rPr>
      <t>ВОЖОВА, 1997</t>
    </r>
  </si>
  <si>
    <r>
      <t xml:space="preserve">KORSARO
</t>
    </r>
    <r>
      <rPr>
        <sz val="8"/>
        <rFont val="Verdana"/>
        <family val="2"/>
        <charset val="204"/>
      </rPr>
      <t>КОРСАРО</t>
    </r>
  </si>
  <si>
    <r>
      <t xml:space="preserve">Aleksandra
</t>
    </r>
    <r>
      <rPr>
        <sz val="8"/>
        <rFont val="Verdana"/>
        <family val="2"/>
        <charset val="204"/>
      </rPr>
      <t>Александра</t>
    </r>
  </si>
  <si>
    <r>
      <t xml:space="preserve">SOBOLENKO
</t>
    </r>
    <r>
      <rPr>
        <sz val="8"/>
        <rFont val="Verdana"/>
        <family val="2"/>
        <charset val="204"/>
      </rPr>
      <t>СОБОЛЕНКО, 2003</t>
    </r>
  </si>
  <si>
    <r>
      <t xml:space="preserve">LARRY CARLTON
</t>
    </r>
    <r>
      <rPr>
        <sz val="8"/>
        <rFont val="Verdana"/>
        <family val="2"/>
        <charset val="204"/>
      </rPr>
      <t>ЛАРРИ КАРЛТОН</t>
    </r>
  </si>
  <si>
    <r>
      <t xml:space="preserve">Margarita
</t>
    </r>
    <r>
      <rPr>
        <sz val="8"/>
        <rFont val="Verdana"/>
        <family val="2"/>
        <charset val="204"/>
      </rPr>
      <t>Маргарита</t>
    </r>
  </si>
  <si>
    <r>
      <t xml:space="preserve">ANASHKINA
</t>
    </r>
    <r>
      <rPr>
        <sz val="8"/>
        <rFont val="Verdana"/>
        <family val="2"/>
        <charset val="204"/>
      </rPr>
      <t>АНАШКИНА, 2003</t>
    </r>
  </si>
  <si>
    <r>
      <t xml:space="preserve">FLIBUSTIER
</t>
    </r>
    <r>
      <rPr>
        <sz val="8"/>
        <rFont val="Verdana"/>
        <family val="2"/>
        <charset val="204"/>
      </rPr>
      <t>ФЛИБУСТЬЕР</t>
    </r>
  </si>
  <si>
    <t>Golubev S.
Голубев С.</t>
  </si>
  <si>
    <t>Kot E.
Кот Е.</t>
  </si>
  <si>
    <r>
      <t xml:space="preserve">AARNIO-WIHURI
</t>
    </r>
    <r>
      <rPr>
        <sz val="8"/>
        <rFont val="Verdana"/>
        <family val="2"/>
        <charset val="204"/>
      </rPr>
      <t>ААРНИО-ВИХУРИ, 2001</t>
    </r>
  </si>
  <si>
    <r>
      <t xml:space="preserve">BEREZINSKAYA
</t>
    </r>
    <r>
      <rPr>
        <sz val="8"/>
        <rFont val="Verdana"/>
        <family val="2"/>
        <charset val="204"/>
      </rPr>
      <t>БЕРЕЗИНСКАЯ, 1999</t>
    </r>
  </si>
  <si>
    <r>
      <t xml:space="preserve">SAZONAVA
</t>
    </r>
    <r>
      <rPr>
        <sz val="8"/>
        <rFont val="Verdana"/>
        <family val="2"/>
        <charset val="204"/>
      </rPr>
      <t>САЗОНОВА, 1999</t>
    </r>
  </si>
  <si>
    <r>
      <t xml:space="preserve">SHISHONOK
</t>
    </r>
    <r>
      <rPr>
        <sz val="8"/>
        <rFont val="Verdana"/>
        <family val="2"/>
        <charset val="204"/>
      </rPr>
      <t>ШИШОНАК, 1999</t>
    </r>
  </si>
  <si>
    <r>
      <t xml:space="preserve">SUDZHENKA
</t>
    </r>
    <r>
      <rPr>
        <sz val="8"/>
        <rFont val="Verdana"/>
        <family val="2"/>
        <charset val="204"/>
      </rPr>
      <t>СУДЖЕНКА, 1999</t>
    </r>
  </si>
  <si>
    <r>
      <rPr>
        <b/>
        <sz val="8"/>
        <rFont val="Verdana"/>
        <family val="2"/>
        <charset val="204"/>
      </rPr>
      <t>YARANTSEVA</t>
    </r>
    <r>
      <rPr>
        <sz val="8"/>
        <rFont val="Verdana"/>
        <family val="2"/>
        <charset val="204"/>
      </rPr>
      <t xml:space="preserve">
ЯРАНЦЕВА, 2000 </t>
    </r>
  </si>
  <si>
    <r>
      <t xml:space="preserve">ALEKSEEVA
</t>
    </r>
    <r>
      <rPr>
        <sz val="8"/>
        <rFont val="Verdana"/>
        <family val="2"/>
        <charset val="204"/>
      </rPr>
      <t>АЛЕКСЕЕВА, 2002</t>
    </r>
  </si>
  <si>
    <r>
      <t xml:space="preserve">ARASHTAEVA
</t>
    </r>
    <r>
      <rPr>
        <sz val="8"/>
        <rFont val="Verdana"/>
        <family val="2"/>
        <charset val="204"/>
      </rPr>
      <t>АРАШТАЕВА, 2003</t>
    </r>
  </si>
  <si>
    <r>
      <t xml:space="preserve">TVOROGOVA-KUZNETSOVA
</t>
    </r>
    <r>
      <rPr>
        <sz val="6"/>
        <rFont val="Verdana"/>
        <family val="2"/>
        <charset val="204"/>
      </rPr>
      <t>ТВОРОГОВА-КУЗНЕЦОВА, 2001</t>
    </r>
  </si>
  <si>
    <r>
      <t xml:space="preserve">SHULGINOVA
</t>
    </r>
    <r>
      <rPr>
        <sz val="8"/>
        <rFont val="Verdana"/>
        <family val="2"/>
        <charset val="204"/>
      </rPr>
      <t>ШУЛЬГИНОВА, 1999</t>
    </r>
  </si>
  <si>
    <r>
      <t xml:space="preserve">IVANOVA
</t>
    </r>
    <r>
      <rPr>
        <sz val="8"/>
        <rFont val="Verdana"/>
        <family val="2"/>
        <charset val="204"/>
      </rPr>
      <t>ИВАНОВА, 1997</t>
    </r>
  </si>
  <si>
    <r>
      <t xml:space="preserve">MAKSAKOVA
</t>
    </r>
    <r>
      <rPr>
        <sz val="8"/>
        <rFont val="Verdana"/>
        <family val="2"/>
        <charset val="204"/>
      </rPr>
      <t>МАКСАКОВА, 1997</t>
    </r>
  </si>
  <si>
    <r>
      <t xml:space="preserve">GLAZYRINA
</t>
    </r>
    <r>
      <rPr>
        <sz val="8"/>
        <rFont val="Verdana"/>
        <family val="2"/>
        <charset val="204"/>
      </rPr>
      <t>ГЛАЗЫРИНА, 2004</t>
    </r>
  </si>
  <si>
    <r>
      <t xml:space="preserve">KUZNETSOVA
</t>
    </r>
    <r>
      <rPr>
        <sz val="8"/>
        <rFont val="Verdana"/>
        <family val="2"/>
        <charset val="204"/>
      </rPr>
      <t>КУЗНЕЦОВА, 2004</t>
    </r>
  </si>
  <si>
    <r>
      <t xml:space="preserve">SKVORTSOVA
</t>
    </r>
    <r>
      <rPr>
        <sz val="8"/>
        <rFont val="Verdana"/>
        <family val="2"/>
        <charset val="204"/>
      </rPr>
      <t>СКВОРЦОВА, 2005</t>
    </r>
  </si>
  <si>
    <r>
      <t>RUSAKOVA</t>
    </r>
    <r>
      <rPr>
        <sz val="8"/>
        <rFont val="Verdana"/>
        <family val="2"/>
        <charset val="204"/>
      </rPr>
      <t xml:space="preserve">
РУСАКОВА, 2004</t>
    </r>
  </si>
  <si>
    <r>
      <t xml:space="preserve">BARITON
</t>
    </r>
    <r>
      <rPr>
        <sz val="8"/>
        <rFont val="Verdana"/>
        <family val="2"/>
        <charset val="204"/>
      </rPr>
      <t>БАРИТОН</t>
    </r>
  </si>
  <si>
    <t>105QW93</t>
  </si>
  <si>
    <r>
      <rPr>
        <b/>
        <sz val="8"/>
        <rFont val="Verdana"/>
        <family val="2"/>
        <charset val="204"/>
      </rPr>
      <t>BREEZE RAIN M</t>
    </r>
    <r>
      <rPr>
        <sz val="8"/>
        <rFont val="Verdana"/>
        <family val="2"/>
        <charset val="204"/>
      </rPr>
      <t xml:space="preserve">
БРИЗ РЕЙН М</t>
    </r>
  </si>
  <si>
    <r>
      <t xml:space="preserve">DEBERDEEVA
</t>
    </r>
    <r>
      <rPr>
        <sz val="8"/>
        <rFont val="Verdana"/>
        <family val="2"/>
        <charset val="204"/>
      </rPr>
      <t>ДЕБЕРДЕЕВА</t>
    </r>
  </si>
  <si>
    <t>Romanova E.
Романова Е.</t>
  </si>
  <si>
    <r>
      <t xml:space="preserve">ELKINA
</t>
    </r>
    <r>
      <rPr>
        <sz val="8"/>
        <rFont val="Verdana"/>
        <family val="2"/>
        <charset val="204"/>
      </rPr>
      <t>ЕЛКИНА</t>
    </r>
  </si>
  <si>
    <r>
      <t xml:space="preserve">ZVEZDOCHET
</t>
    </r>
    <r>
      <rPr>
        <sz val="8"/>
        <rFont val="Verdana"/>
        <family val="2"/>
        <charset val="204"/>
      </rPr>
      <t>ЗВЕЗДОЧЕТ</t>
    </r>
  </si>
  <si>
    <t>10153449</t>
  </si>
  <si>
    <t>104VA78</t>
  </si>
  <si>
    <t>10138609</t>
  </si>
  <si>
    <r>
      <t xml:space="preserve">RYKOVA
</t>
    </r>
    <r>
      <rPr>
        <sz val="8"/>
        <rFont val="Verdana"/>
        <family val="2"/>
        <charset val="204"/>
      </rPr>
      <t>РЫКОВА</t>
    </r>
  </si>
  <si>
    <t>105DP44</t>
  </si>
  <si>
    <r>
      <t xml:space="preserve">SUN LE GRAND
</t>
    </r>
    <r>
      <rPr>
        <sz val="8"/>
        <rFont val="Verdana"/>
        <family val="2"/>
        <charset val="204"/>
      </rPr>
      <t>САН ЛЕ ГРАНД</t>
    </r>
  </si>
  <si>
    <t>Rykova A.
Рыкова А.</t>
  </si>
  <si>
    <t>Gelendzhik
Геленджик</t>
  </si>
  <si>
    <r>
      <t xml:space="preserve">TREVOR
</t>
    </r>
    <r>
      <rPr>
        <sz val="8"/>
        <rFont val="Verdana"/>
        <family val="2"/>
        <charset val="204"/>
      </rPr>
      <t>ТРЕВОР</t>
    </r>
  </si>
  <si>
    <r>
      <t xml:space="preserve">MAGNIT
</t>
    </r>
    <r>
      <rPr>
        <sz val="8"/>
        <rFont val="Verdana"/>
        <family val="2"/>
        <charset val="204"/>
      </rPr>
      <t>МАГНИТ</t>
    </r>
  </si>
  <si>
    <t>10104870</t>
  </si>
  <si>
    <t>10153443</t>
  </si>
  <si>
    <t>105FE03</t>
  </si>
  <si>
    <t>10140378</t>
  </si>
  <si>
    <t>105FX50</t>
  </si>
  <si>
    <t>104CX23</t>
  </si>
  <si>
    <t>Vatelina A.
Вателина А.</t>
  </si>
  <si>
    <t xml:space="preserve">  Cristallo 
Кристалло</t>
  </si>
  <si>
    <t>103HV83</t>
  </si>
  <si>
    <t>M/05
коб/05</t>
  </si>
  <si>
    <t xml:space="preserve">Dragonfly
Драгонфлай </t>
  </si>
  <si>
    <t>03-07/10/2018</t>
  </si>
  <si>
    <r>
      <t xml:space="preserve">RONALDINYO
</t>
    </r>
    <r>
      <rPr>
        <sz val="8"/>
        <rFont val="Verdana"/>
        <family val="2"/>
        <charset val="204"/>
      </rPr>
      <t>РОНАЛЬДИНЬО</t>
    </r>
  </si>
  <si>
    <r>
      <t xml:space="preserve">JOHANS KRAUS
</t>
    </r>
    <r>
      <rPr>
        <sz val="8"/>
        <rFont val="Verdana"/>
        <family val="2"/>
        <charset val="204"/>
      </rPr>
      <t>ЙОХАНС КРАУС</t>
    </r>
  </si>
  <si>
    <r>
      <t xml:space="preserve">Rimma
</t>
    </r>
    <r>
      <rPr>
        <sz val="8"/>
        <rFont val="Verdana"/>
        <family val="2"/>
        <charset val="204"/>
      </rPr>
      <t>Римма</t>
    </r>
  </si>
  <si>
    <r>
      <t xml:space="preserve">KUZENKOVA
</t>
    </r>
    <r>
      <rPr>
        <sz val="8"/>
        <rFont val="Verdana"/>
        <family val="2"/>
        <charset val="204"/>
      </rPr>
      <t>КУЗЕНКОВА</t>
    </r>
  </si>
  <si>
    <r>
      <t xml:space="preserve">KONHABAR
</t>
    </r>
    <r>
      <rPr>
        <sz val="8"/>
        <rFont val="Verdana"/>
        <family val="2"/>
        <charset val="204"/>
      </rPr>
      <t>КОНХАБАР</t>
    </r>
  </si>
  <si>
    <r>
      <t xml:space="preserve">VENIDIKTOVA
</t>
    </r>
    <r>
      <rPr>
        <sz val="8"/>
        <rFont val="Verdana"/>
        <family val="2"/>
        <charset val="204"/>
      </rPr>
      <t>ВЕНИДИКТОВА</t>
    </r>
  </si>
  <si>
    <r>
      <t xml:space="preserve">KHALI GALI
</t>
    </r>
    <r>
      <rPr>
        <sz val="8"/>
        <rFont val="Verdana"/>
        <family val="2"/>
        <charset val="204"/>
      </rPr>
      <t>ХАЛИ ГАЛИ</t>
    </r>
  </si>
  <si>
    <t>Ehrenpar
Эренпар</t>
  </si>
  <si>
    <r>
      <t xml:space="preserve">GRISHANOVICH
</t>
    </r>
    <r>
      <rPr>
        <sz val="8"/>
        <rFont val="Verdana"/>
        <family val="2"/>
        <charset val="204"/>
      </rPr>
      <t>ГРИШАНОВИЧ</t>
    </r>
  </si>
  <si>
    <t>105GD27</t>
  </si>
  <si>
    <r>
      <t xml:space="preserve">DANKHILL
</t>
    </r>
    <r>
      <rPr>
        <sz val="8"/>
        <rFont val="Verdana"/>
        <family val="2"/>
        <charset val="204"/>
      </rPr>
      <t>ДАНХИЛЛ</t>
    </r>
  </si>
  <si>
    <t>Grishanovich O
Гришанович О</t>
  </si>
  <si>
    <r>
      <t xml:space="preserve">Kristina
</t>
    </r>
    <r>
      <rPr>
        <sz val="8"/>
        <rFont val="Verdana"/>
        <family val="2"/>
        <charset val="204"/>
      </rPr>
      <t>Кристина</t>
    </r>
  </si>
  <si>
    <r>
      <t xml:space="preserve">GULAM
</t>
    </r>
    <r>
      <rPr>
        <sz val="8"/>
        <rFont val="Verdana"/>
        <family val="2"/>
        <charset val="204"/>
      </rPr>
      <t>ГУЛАМ</t>
    </r>
  </si>
  <si>
    <r>
      <t xml:space="preserve">Olesya
</t>
    </r>
    <r>
      <rPr>
        <sz val="8"/>
        <color rgb="FFFF0000"/>
        <rFont val="Verdana"/>
        <family val="2"/>
        <charset val="204"/>
      </rPr>
      <t>Олеся</t>
    </r>
  </si>
  <si>
    <r>
      <t xml:space="preserve">SHVETSOVA
</t>
    </r>
    <r>
      <rPr>
        <sz val="8"/>
        <color rgb="FFFF0000"/>
        <rFont val="Verdana"/>
        <family val="2"/>
        <charset val="204"/>
      </rPr>
      <t>ШВЕЦОВА, 2003</t>
    </r>
  </si>
  <si>
    <r>
      <t xml:space="preserve">SAKUROVA
</t>
    </r>
    <r>
      <rPr>
        <sz val="8"/>
        <rFont val="Verdana"/>
        <family val="2"/>
        <charset val="204"/>
      </rPr>
      <t>САКУРОВА</t>
    </r>
  </si>
  <si>
    <t>LAT</t>
  </si>
  <si>
    <r>
      <rPr>
        <b/>
        <sz val="8"/>
        <rFont val="Verdana"/>
        <family val="2"/>
        <charset val="204"/>
      </rPr>
      <t>ESTER</t>
    </r>
    <r>
      <rPr>
        <sz val="8"/>
        <rFont val="Verdana"/>
        <family val="2"/>
        <charset val="204"/>
      </rPr>
      <t xml:space="preserve">
ЭСТЕР</t>
    </r>
  </si>
  <si>
    <t>104QJ56</t>
  </si>
  <si>
    <t>M/09
коб/09</t>
  </si>
  <si>
    <t>Embassy I
Эмбасси I</t>
  </si>
  <si>
    <t>Indoctro
Индоктро</t>
  </si>
  <si>
    <r>
      <rPr>
        <b/>
        <sz val="8"/>
        <rFont val="Verdana"/>
        <family val="2"/>
        <charset val="204"/>
      </rPr>
      <t>LORD NELSON 55</t>
    </r>
    <r>
      <rPr>
        <sz val="8"/>
        <rFont val="Verdana"/>
        <family val="2"/>
        <charset val="204"/>
      </rPr>
      <t xml:space="preserve">
ЛОРД НЕЛЬСОН 55</t>
    </r>
  </si>
  <si>
    <t>105ZE23</t>
  </si>
  <si>
    <r>
      <t xml:space="preserve">BOBROVA
</t>
    </r>
    <r>
      <rPr>
        <sz val="8"/>
        <rFont val="Verdana"/>
        <family val="2"/>
        <charset val="204"/>
      </rPr>
      <t>БОБРОВА</t>
    </r>
  </si>
  <si>
    <t>105XZ28</t>
  </si>
  <si>
    <r>
      <t xml:space="preserve">MAGIC BOY
</t>
    </r>
    <r>
      <rPr>
        <sz val="8"/>
        <rFont val="Verdana"/>
        <family val="2"/>
        <charset val="204"/>
      </rPr>
      <t>МЭЙДЖИК БОЙ</t>
    </r>
  </si>
  <si>
    <t>HB
полукр.</t>
  </si>
  <si>
    <t>Nintendo
Нинтендо</t>
  </si>
  <si>
    <r>
      <t xml:space="preserve">Ulyana
</t>
    </r>
    <r>
      <rPr>
        <sz val="8"/>
        <rFont val="Verdana"/>
        <family val="2"/>
        <charset val="204"/>
      </rPr>
      <t>Ульяна</t>
    </r>
  </si>
  <si>
    <r>
      <t xml:space="preserve">LEONOVA
</t>
    </r>
    <r>
      <rPr>
        <sz val="8"/>
        <rFont val="Verdana"/>
        <family val="2"/>
        <charset val="204"/>
      </rPr>
      <t>ЛЕОНОВА</t>
    </r>
  </si>
  <si>
    <t>106DZ22</t>
  </si>
  <si>
    <r>
      <t xml:space="preserve">SKYFOLL
</t>
    </r>
    <r>
      <rPr>
        <sz val="8"/>
        <rFont val="Verdana"/>
        <family val="2"/>
        <charset val="204"/>
      </rPr>
      <t>СКАЙФОЛЛ</t>
    </r>
  </si>
  <si>
    <t>Leonova M
Леонова М</t>
  </si>
  <si>
    <t>Kaldans
Калданс</t>
  </si>
  <si>
    <t>NRPS
Голл.лош. и пони</t>
  </si>
  <si>
    <t>Idzard
Идзард</t>
  </si>
  <si>
    <t>Korotun N
Коротун Н</t>
  </si>
  <si>
    <r>
      <t xml:space="preserve">I AM THE KING
</t>
    </r>
    <r>
      <rPr>
        <sz val="8"/>
        <color rgb="FFFF0000"/>
        <rFont val="Verdana"/>
        <family val="2"/>
        <charset val="204"/>
      </rPr>
      <t>АЙ ЭМ ЗЕ КИНГ</t>
    </r>
  </si>
  <si>
    <r>
      <t xml:space="preserve">Anastasya
</t>
    </r>
    <r>
      <rPr>
        <sz val="8"/>
        <color rgb="FFFF0000"/>
        <rFont val="Verdana"/>
        <family val="2"/>
        <charset val="204"/>
      </rPr>
      <t>Анастасия</t>
    </r>
  </si>
  <si>
    <r>
      <t xml:space="preserve">KOROTUN
</t>
    </r>
    <r>
      <rPr>
        <sz val="8"/>
        <color rgb="FFFF0000"/>
        <rFont val="Verdana"/>
        <family val="2"/>
        <charset val="204"/>
      </rPr>
      <t>КОРОТУН</t>
    </r>
  </si>
  <si>
    <r>
      <t xml:space="preserve">BUNTOVA
</t>
    </r>
    <r>
      <rPr>
        <sz val="8"/>
        <rFont val="Verdana"/>
        <family val="2"/>
        <charset val="204"/>
      </rPr>
      <t>БУНТОВА</t>
    </r>
  </si>
  <si>
    <t>105OE46</t>
  </si>
  <si>
    <r>
      <t xml:space="preserve">DONDERBOY
</t>
    </r>
    <r>
      <rPr>
        <sz val="8"/>
        <rFont val="Verdana"/>
        <family val="2"/>
        <charset val="204"/>
      </rPr>
      <t>ДОНДЕРБОЙ</t>
    </r>
  </si>
  <si>
    <t>Wonderboy
Вондербой</t>
  </si>
  <si>
    <t>106BX27</t>
  </si>
  <si>
    <r>
      <t xml:space="preserve">KALHAVE'S DE NORA
</t>
    </r>
    <r>
      <rPr>
        <sz val="8"/>
        <rFont val="Verdana"/>
        <family val="2"/>
        <charset val="204"/>
      </rPr>
      <t>КАЛХАВЕС ДЕ НОРА</t>
    </r>
  </si>
  <si>
    <t>Grigorieva G
Григорьева Г</t>
  </si>
  <si>
    <t>M/07
коб/07</t>
  </si>
  <si>
    <t>D.Chest.
Т.рыжая</t>
  </si>
  <si>
    <t>De Noir
Де Ноир</t>
  </si>
  <si>
    <r>
      <t xml:space="preserve">YAKOVLEVA
</t>
    </r>
    <r>
      <rPr>
        <sz val="8"/>
        <rFont val="Verdana"/>
        <family val="2"/>
        <charset val="204"/>
      </rPr>
      <t>ЯКОВЛЕВА</t>
    </r>
  </si>
  <si>
    <r>
      <t xml:space="preserve">GIORGIO ARMANI
</t>
    </r>
    <r>
      <rPr>
        <sz val="8"/>
        <rFont val="Verdana"/>
        <family val="2"/>
        <charset val="204"/>
      </rPr>
      <t>ДЖОДЖИО АРМАНИ</t>
    </r>
  </si>
  <si>
    <t>105OQ90</t>
  </si>
  <si>
    <r>
      <t xml:space="preserve">ILION
</t>
    </r>
    <r>
      <rPr>
        <sz val="8"/>
        <rFont val="Verdana"/>
        <family val="2"/>
        <charset val="204"/>
      </rPr>
      <t>ИЛИОН</t>
    </r>
  </si>
  <si>
    <t>Shigal M
Шигаль М</t>
  </si>
  <si>
    <t>Grey Top
Грей Топ</t>
  </si>
  <si>
    <r>
      <t xml:space="preserve">SILE
</t>
    </r>
    <r>
      <rPr>
        <sz val="8"/>
        <rFont val="Verdana"/>
        <family val="2"/>
        <charset val="204"/>
      </rPr>
      <t>СИЛЕ</t>
    </r>
  </si>
  <si>
    <t>105ZF17</t>
  </si>
  <si>
    <r>
      <t xml:space="preserve">LAUREN
</t>
    </r>
    <r>
      <rPr>
        <sz val="8"/>
        <rFont val="Verdana"/>
        <family val="2"/>
        <charset val="204"/>
      </rPr>
      <t>ЛОРЕН</t>
    </r>
  </si>
  <si>
    <t>Sile E
Силе Е</t>
  </si>
  <si>
    <t>EST SH
Эст.спорт.</t>
  </si>
  <si>
    <t>105DV87</t>
  </si>
  <si>
    <r>
      <t xml:space="preserve">ROZA'S SAVANETA
</t>
    </r>
    <r>
      <rPr>
        <sz val="8"/>
        <color rgb="FFFF0000"/>
        <rFont val="Verdana"/>
        <family val="2"/>
        <charset val="204"/>
      </rPr>
      <t>РОЗА'С САВАНЕТА</t>
    </r>
  </si>
  <si>
    <t>NF Pony
Ньюфорест</t>
  </si>
  <si>
    <t>Brown
бурая</t>
  </si>
  <si>
    <t>Make My Day
Мейк Май Дэй</t>
  </si>
  <si>
    <t>Ilyichev V.
Ильичев В.</t>
  </si>
  <si>
    <t>Arzhaeva N.
Аржаева Н.</t>
  </si>
  <si>
    <t>HB
Полукров.</t>
  </si>
  <si>
    <r>
      <t xml:space="preserve">ARZHAEVA
</t>
    </r>
    <r>
      <rPr>
        <sz val="8"/>
        <rFont val="Verdana"/>
        <family val="2"/>
        <charset val="204"/>
      </rPr>
      <t>АРЖАЕВА, 2004</t>
    </r>
  </si>
  <si>
    <r>
      <t xml:space="preserve">DIAMANT
</t>
    </r>
    <r>
      <rPr>
        <sz val="8"/>
        <rFont val="Verdana"/>
        <family val="2"/>
        <charset val="204"/>
      </rPr>
      <t>ДИАМАНТ</t>
    </r>
  </si>
  <si>
    <t>LDB.Dankechon
Данкешон</t>
  </si>
  <si>
    <t>Zazulina E.
Зазулина Е.</t>
  </si>
  <si>
    <t>Gulam A.
Гулам А.</t>
  </si>
  <si>
    <t>Sakurovs A.
Сакуровс А.</t>
  </si>
  <si>
    <t>Sakurovs S.
Сакуровс С.</t>
  </si>
  <si>
    <t>Demina N.
Демина Н.</t>
  </si>
  <si>
    <t>Khiramas
Хирамас</t>
  </si>
  <si>
    <r>
      <t xml:space="preserve">Ioanna
</t>
    </r>
    <r>
      <rPr>
        <sz val="8"/>
        <rFont val="Verdana"/>
        <family val="2"/>
        <charset val="204"/>
      </rPr>
      <t>Иоанна</t>
    </r>
  </si>
  <si>
    <r>
      <t xml:space="preserve">PATARAIA
</t>
    </r>
    <r>
      <rPr>
        <sz val="8"/>
        <rFont val="Verdana"/>
        <family val="2"/>
        <charset val="204"/>
      </rPr>
      <t>ПАТАРАЯ</t>
    </r>
  </si>
  <si>
    <r>
      <t xml:space="preserve">BRENT VAN DE VOSSEGAT
</t>
    </r>
    <r>
      <rPr>
        <sz val="8"/>
        <rFont val="Verdana"/>
        <family val="2"/>
        <charset val="204"/>
      </rPr>
      <t>БРЕНТ ВАН ДЕ ВОССГАТ</t>
    </r>
  </si>
  <si>
    <t>Pataraia Y.
Патарая Я.</t>
  </si>
  <si>
    <t xml:space="preserve"> Arabo-Friesian Horse</t>
  </si>
  <si>
    <t>105VX19</t>
  </si>
  <si>
    <r>
      <t xml:space="preserve">REAL LIFE 3
</t>
    </r>
    <r>
      <rPr>
        <sz val="8"/>
        <rFont val="Verdana"/>
        <family val="2"/>
        <charset val="204"/>
      </rPr>
      <t>РЕАЛ ЛАЙФ 3</t>
    </r>
  </si>
  <si>
    <t>Leonova T.
Леонова Т.</t>
  </si>
  <si>
    <t>DEN WB
Датск.тепл.</t>
  </si>
  <si>
    <t>Blue Hors Romanov</t>
  </si>
  <si>
    <r>
      <t xml:space="preserve">Yana
</t>
    </r>
    <r>
      <rPr>
        <sz val="8"/>
        <rFont val="Verdana"/>
        <family val="2"/>
        <charset val="204"/>
      </rPr>
      <t>Яна</t>
    </r>
  </si>
  <si>
    <r>
      <t xml:space="preserve">KULIK
</t>
    </r>
    <r>
      <rPr>
        <sz val="8"/>
        <rFont val="Verdana"/>
        <family val="2"/>
        <charset val="204"/>
      </rPr>
      <t>КУЛИК</t>
    </r>
  </si>
  <si>
    <t>103YL09</t>
  </si>
  <si>
    <r>
      <t xml:space="preserve">GEHARD
</t>
    </r>
    <r>
      <rPr>
        <sz val="8"/>
        <rFont val="Verdana"/>
        <family val="2"/>
        <charset val="204"/>
      </rPr>
      <t>ГЕХАРД</t>
    </r>
  </si>
  <si>
    <t>BLR
Р. Беларусь</t>
  </si>
  <si>
    <t>Kharding
Хардинг</t>
  </si>
  <si>
    <r>
      <t xml:space="preserve">TSAROVA
</t>
    </r>
    <r>
      <rPr>
        <sz val="8"/>
        <rFont val="Verdana"/>
        <family val="2"/>
        <charset val="204"/>
      </rPr>
      <t>ЦАРЕВА</t>
    </r>
  </si>
  <si>
    <t>106EL60</t>
  </si>
  <si>
    <r>
      <t xml:space="preserve">DARK RUBINA
</t>
    </r>
    <r>
      <rPr>
        <sz val="8"/>
        <rFont val="Verdana"/>
        <family val="2"/>
        <charset val="204"/>
      </rPr>
      <t>ДАРК РУБИНА</t>
    </r>
  </si>
  <si>
    <t>Minsk region Olimpic Reserv Equestrian Centre</t>
  </si>
  <si>
    <t>M/02
коб/02</t>
  </si>
  <si>
    <t>Dark Rubin
Дарк Рубин</t>
  </si>
  <si>
    <r>
      <t xml:space="preserve">Lizaveta
</t>
    </r>
    <r>
      <rPr>
        <sz val="8"/>
        <rFont val="Verdana"/>
        <family val="2"/>
        <charset val="204"/>
      </rPr>
      <t>Лизавета</t>
    </r>
  </si>
  <si>
    <r>
      <t xml:space="preserve">YESIPAVA
</t>
    </r>
    <r>
      <rPr>
        <sz val="8"/>
        <rFont val="Verdana"/>
        <family val="2"/>
        <charset val="204"/>
      </rPr>
      <t>ЕСИПОВА</t>
    </r>
  </si>
  <si>
    <t>104IP39</t>
  </si>
  <si>
    <r>
      <t xml:space="preserve">OBOROT
</t>
    </r>
    <r>
      <rPr>
        <sz val="8"/>
        <rFont val="Verdana"/>
        <family val="2"/>
        <charset val="204"/>
      </rPr>
      <t>ОБОРОТ</t>
    </r>
  </si>
  <si>
    <t>Opal
Опал</t>
  </si>
  <si>
    <r>
      <t xml:space="preserve">YURUTS
</t>
    </r>
    <r>
      <rPr>
        <sz val="8"/>
        <rFont val="Verdana"/>
        <family val="2"/>
        <charset val="204"/>
      </rPr>
      <t>ЮРУЦ</t>
    </r>
  </si>
  <si>
    <t>106AY69</t>
  </si>
  <si>
    <r>
      <t xml:space="preserve">SEZAR
</t>
    </r>
    <r>
      <rPr>
        <sz val="8"/>
        <rFont val="Verdana"/>
        <family val="2"/>
        <charset val="204"/>
      </rPr>
      <t>СЕЗАР</t>
    </r>
  </si>
  <si>
    <r>
      <t xml:space="preserve">ZAHALSKAYA
</t>
    </r>
    <r>
      <rPr>
        <sz val="8"/>
        <rFont val="Verdana"/>
        <family val="2"/>
        <charset val="204"/>
      </rPr>
      <t>ЗАХАЛЬСКАЯ</t>
    </r>
  </si>
  <si>
    <t>103JQ54</t>
  </si>
  <si>
    <r>
      <t>DANSVIL</t>
    </r>
    <r>
      <rPr>
        <sz val="8"/>
        <rFont val="Verdana"/>
        <family val="2"/>
        <charset val="204"/>
      </rPr>
      <t xml:space="preserve">
ДАНСВИЛ</t>
    </r>
  </si>
  <si>
    <r>
      <t xml:space="preserve">KRUPCHATNIKOVA
</t>
    </r>
    <r>
      <rPr>
        <sz val="8"/>
        <rFont val="Verdana"/>
        <family val="2"/>
        <charset val="204"/>
      </rPr>
      <t>КРУПЧАТНИКОВА</t>
    </r>
  </si>
  <si>
    <r>
      <t>TERRANO</t>
    </r>
    <r>
      <rPr>
        <sz val="8"/>
        <rFont val="Verdana"/>
        <family val="2"/>
        <charset val="204"/>
      </rPr>
      <t xml:space="preserve">
ТЕРРАНО</t>
    </r>
  </si>
  <si>
    <t>106FO84</t>
  </si>
  <si>
    <r>
      <t xml:space="preserve">EHRENS HIT
</t>
    </r>
    <r>
      <rPr>
        <sz val="8"/>
        <rFont val="Verdana"/>
        <family val="2"/>
        <charset val="204"/>
      </rPr>
      <t>ЭРЕНС ХИТ</t>
    </r>
  </si>
  <si>
    <t>103LG12</t>
  </si>
  <si>
    <r>
      <t xml:space="preserve">RATZINGER
</t>
    </r>
    <r>
      <rPr>
        <sz val="8"/>
        <rFont val="Verdana"/>
        <family val="2"/>
        <charset val="204"/>
      </rPr>
      <t>РАТЗИНГЕР</t>
    </r>
  </si>
  <si>
    <t>Coby van Baalen &amp; 
Johann Hinnemann</t>
  </si>
  <si>
    <t>RHEINLÄNDER
Рейландер</t>
  </si>
  <si>
    <t>Ricardos
Рикардос</t>
  </si>
  <si>
    <t>103WC46</t>
  </si>
  <si>
    <r>
      <t xml:space="preserve">ELINOR
</t>
    </r>
    <r>
      <rPr>
        <sz val="8"/>
        <rFont val="Verdana"/>
        <family val="2"/>
        <charset val="204"/>
      </rPr>
      <t>ЭЛИНОР</t>
    </r>
  </si>
  <si>
    <t>Ecuador
Эквадор</t>
  </si>
  <si>
    <r>
      <t xml:space="preserve">OBLEPIHA
</t>
    </r>
    <r>
      <rPr>
        <sz val="8"/>
        <rFont val="Verdana"/>
        <family val="2"/>
        <charset val="204"/>
      </rPr>
      <t>ОБЛЕПИХА</t>
    </r>
  </si>
  <si>
    <t>OLDBG
Ольден.</t>
  </si>
  <si>
    <r>
      <t xml:space="preserve">BUTYATOVA
</t>
    </r>
    <r>
      <rPr>
        <sz val="8"/>
        <rFont val="Verdana"/>
        <family val="2"/>
        <charset val="204"/>
      </rPr>
      <t>БУТЯТОВА</t>
    </r>
  </si>
  <si>
    <t>106FN52</t>
  </si>
  <si>
    <t>106FO87</t>
  </si>
  <si>
    <r>
      <t xml:space="preserve">SEKVENCIYA
</t>
    </r>
    <r>
      <rPr>
        <sz val="8"/>
        <rFont val="Verdana"/>
        <family val="2"/>
        <charset val="204"/>
      </rPr>
      <t>СЕКВЕНЦИЯ</t>
    </r>
  </si>
  <si>
    <t>Ivanova S.
Иванова С.</t>
  </si>
  <si>
    <t>HANN 
Ганновер.</t>
  </si>
  <si>
    <t>M/13
коб/13</t>
  </si>
  <si>
    <t>San Francisco
Сан Франциско</t>
  </si>
  <si>
    <t>106FT75</t>
  </si>
  <si>
    <r>
      <t xml:space="preserve">MISS POLLI
</t>
    </r>
    <r>
      <rPr>
        <sz val="8"/>
        <rFont val="Verdana"/>
        <family val="2"/>
        <charset val="204"/>
      </rPr>
      <t>МИСС ПОЛЛИ</t>
    </r>
  </si>
  <si>
    <r>
      <t>CHUGUNOVA</t>
    </r>
    <r>
      <rPr>
        <sz val="8"/>
        <rFont val="Verdana"/>
        <family val="2"/>
        <charset val="204"/>
      </rPr>
      <t xml:space="preserve">
ЧУГУНОВА</t>
    </r>
  </si>
  <si>
    <t>103SX53</t>
  </si>
  <si>
    <t>Bogachek M.
Богачек М.</t>
  </si>
  <si>
    <r>
      <t xml:space="preserve">DINANT
</t>
    </r>
    <r>
      <rPr>
        <sz val="8"/>
        <rFont val="Verdana"/>
        <family val="2"/>
        <charset val="204"/>
      </rPr>
      <t>ДИНАНТ</t>
    </r>
  </si>
  <si>
    <r>
      <t>PRIKHOZHAI</t>
    </r>
    <r>
      <rPr>
        <sz val="8"/>
        <rFont val="Verdana"/>
        <family val="2"/>
        <charset val="204"/>
      </rPr>
      <t xml:space="preserve">
ПРИХОЖАЙ</t>
    </r>
  </si>
  <si>
    <r>
      <t>Irina</t>
    </r>
    <r>
      <rPr>
        <sz val="8"/>
        <rFont val="Verdana"/>
        <family val="2"/>
        <charset val="204"/>
      </rPr>
      <t xml:space="preserve">
Ирина</t>
    </r>
  </si>
  <si>
    <r>
      <t>Mariya</t>
    </r>
    <r>
      <rPr>
        <sz val="8"/>
        <rFont val="Verdana"/>
        <family val="2"/>
        <charset val="204"/>
      </rPr>
      <t xml:space="preserve">
Мария</t>
    </r>
  </si>
  <si>
    <r>
      <t>KABUKAEVA</t>
    </r>
    <r>
      <rPr>
        <sz val="8"/>
        <rFont val="Verdana"/>
        <family val="2"/>
        <charset val="204"/>
      </rPr>
      <t xml:space="preserve">
КАБУКАЕВА</t>
    </r>
    <r>
      <rPr>
        <b/>
        <sz val="8"/>
        <rFont val="Verdana"/>
        <family val="2"/>
        <charset val="204"/>
      </rPr>
      <t xml:space="preserve"> </t>
    </r>
  </si>
  <si>
    <t>Reitpony
Класс пони</t>
  </si>
  <si>
    <t>Buntova V.
Бунтова В.</t>
  </si>
  <si>
    <t>106FV91</t>
  </si>
  <si>
    <r>
      <t>DOUBLE POWER</t>
    </r>
    <r>
      <rPr>
        <sz val="8"/>
        <rFont val="Verdana"/>
        <family val="2"/>
        <charset val="204"/>
      </rPr>
      <t xml:space="preserve">
ДАБЛ ПАУЭР</t>
    </r>
  </si>
  <si>
    <r>
      <t>VERMUT</t>
    </r>
    <r>
      <rPr>
        <sz val="8"/>
        <rFont val="Verdana"/>
        <family val="2"/>
        <charset val="204"/>
      </rPr>
      <t xml:space="preserve">
ВЕРМУТ</t>
    </r>
  </si>
  <si>
    <r>
      <t xml:space="preserve">PRONINA
</t>
    </r>
    <r>
      <rPr>
        <sz val="8"/>
        <rFont val="Verdana"/>
        <family val="2"/>
        <charset val="204"/>
      </rPr>
      <t>ПРОНИНА</t>
    </r>
  </si>
  <si>
    <r>
      <t xml:space="preserve">ZNAKHAR
</t>
    </r>
    <r>
      <rPr>
        <sz val="8"/>
        <rFont val="Verdana"/>
        <family val="2"/>
        <charset val="204"/>
      </rPr>
      <t>ЗНАХАРЬ</t>
    </r>
  </si>
  <si>
    <t>106FW98</t>
  </si>
  <si>
    <t>Stroykompleks Ltd.
Стройкомплекс</t>
  </si>
  <si>
    <t>Hrabriy
Храбрый</t>
  </si>
  <si>
    <t>FINAL SCORE in %</t>
  </si>
  <si>
    <t>TOTAL SCORE</t>
  </si>
  <si>
    <t>Total marks</t>
  </si>
  <si>
    <t xml:space="preserve">Perspective </t>
  </si>
  <si>
    <t>Submission</t>
  </si>
  <si>
    <t xml:space="preserve"> Canter </t>
  </si>
  <si>
    <t xml:space="preserve">Walk </t>
  </si>
  <si>
    <t xml:space="preserve"> Trot </t>
  </si>
  <si>
    <t>PRELIMINARY DRESSAGE TEST FOR 5-YEAR OLD HORSES</t>
  </si>
  <si>
    <t>FEI CDI YH</t>
  </si>
  <si>
    <t>PRELIMINARY DRESSAGE TEST FOR 6-YEAR OLD HORSES</t>
  </si>
  <si>
    <t>04/10/2018</t>
  </si>
  <si>
    <t>С - Umbach Christoph (LUX)</t>
  </si>
  <si>
    <t>M - Judet Isabelle (FRA)</t>
  </si>
  <si>
    <t>-</t>
  </si>
  <si>
    <t>M - Umbach Christoph (LUX)</t>
  </si>
  <si>
    <t>E - Judet Isabelle (FRA)</t>
  </si>
  <si>
    <t>Team Competition for Pony Riders</t>
  </si>
  <si>
    <t>Children Preliminary Competition B</t>
  </si>
  <si>
    <t>CDICh-A</t>
  </si>
  <si>
    <t>TEST FOR 5-YEAR OLD HORSES-FINAL</t>
  </si>
  <si>
    <t>05/10/2018</t>
  </si>
  <si>
    <t>TEST FOR 6-YEAR OLD HORSES-FINAL</t>
  </si>
  <si>
    <t>Judges: Gribbons Anne (USA), Maknami Irina (RUS), Judet Isabelle (FRA)</t>
  </si>
  <si>
    <t>Team Competition for Juniors</t>
  </si>
  <si>
    <t>E - Irina Maknami (RUS)</t>
  </si>
  <si>
    <t>Plase</t>
  </si>
  <si>
    <t>Time</t>
  </si>
  <si>
    <t>C - Gribbons Anne (USA)</t>
  </si>
  <si>
    <t>B - Umbach Christoph (LUX)</t>
  </si>
  <si>
    <t>E - Umbach Christoph (LUX)</t>
  </si>
  <si>
    <t>B - Gribbons Anne (USA)</t>
  </si>
  <si>
    <t>C - Judet Isabelle (FRA)</t>
  </si>
  <si>
    <t>H - Irina Maknami (RUS)</t>
  </si>
  <si>
    <t>Pony Individual Competition</t>
  </si>
  <si>
    <t>06/10/2018</t>
  </si>
  <si>
    <t>Children Team Competition</t>
  </si>
  <si>
    <t>Junior Individual Competition</t>
  </si>
  <si>
    <t>M - Irina Maknami (RUS)</t>
  </si>
  <si>
    <t>INTERMEDIATE I</t>
  </si>
  <si>
    <t>Children Individual Competition</t>
  </si>
  <si>
    <t>07/10/2018</t>
  </si>
  <si>
    <t>H - Judet Isabelle (FRA)</t>
  </si>
  <si>
    <t>M - Gribbons Anne (USA)</t>
  </si>
  <si>
    <t xml:space="preserve">Total                   </t>
  </si>
  <si>
    <t>T</t>
  </si>
  <si>
    <t>A</t>
  </si>
  <si>
    <t>Accepted</t>
  </si>
  <si>
    <t>Н</t>
  </si>
  <si>
    <t>В</t>
  </si>
  <si>
    <t>C - Umbach Christoph (LUX)</t>
  </si>
  <si>
    <t>Judges: Judet Isabelle (FRA), Umbach Christoph (LUX), Verbeek Vаn Roy Francis (NED)</t>
  </si>
  <si>
    <t>E - Verbeek Vаn Roy Francis (NED)</t>
  </si>
  <si>
    <t>С - Verbeek Vаn Roy Francis (NED)</t>
  </si>
  <si>
    <t>B - Irina Maknami (RUS)</t>
  </si>
  <si>
    <t>H - Verbeek Vаn Roy Francis (NED)</t>
  </si>
  <si>
    <t>M - Verbeek Vаn Roy Francis (NED)</t>
  </si>
  <si>
    <t>B - Verbeek Vаn Roy Francis (NED)</t>
  </si>
  <si>
    <t>C - Verbeek Vаn Roy Francis (NED)</t>
  </si>
  <si>
    <t>JUNIOR FREESTYLE TEST</t>
  </si>
  <si>
    <t>E - Gribbons Anne (USA)</t>
  </si>
  <si>
    <t>INTERMEDIATE I FREESTYLE</t>
  </si>
  <si>
    <t>withdrawn</t>
  </si>
  <si>
    <t>H - Gribbons Anne (USA)</t>
  </si>
  <si>
    <t>B - Judet Isabelle (FRA)</t>
  </si>
  <si>
    <t>C - Irina Maknami (RUS)</t>
  </si>
  <si>
    <t>Republican Olimpic Equestrian &amp;
Breeding Centre</t>
  </si>
  <si>
    <t>Error</t>
  </si>
  <si>
    <t>Republican Olimpic Equestrian &amp; Breeding Centre</t>
  </si>
  <si>
    <t>PONY RIDERS FREESTYLE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</si>
</sst>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0.000"/>
    <numFmt numFmtId="168" formatCode="_(\$* #,##0.00_);_(\$* \(#,##0.00\);_(\$* \-??_);_(@_)"/>
    <numFmt numFmtId="169" formatCode="_-* #,##0.00&quot;р.&quot;_-;\-* #,##0.00&quot;р.&quot;_-;_-* \-??&quot;р.&quot;_-;_-@_-"/>
    <numFmt numFmtId="170" formatCode="_(&quot;$&quot;* #,##0.00_);_(&quot;$&quot;* \(#,##0.00\);_(&quot;$&quot;* &quot;-&quot;??_);_(@_)"/>
    <numFmt numFmtId="171" formatCode="&quot;SFr.&quot;\ #,##0;&quot;SFr.&quot;\ \-#,##0"/>
    <numFmt numFmtId="172" formatCode="_ &quot;SFr.&quot;\ * #,##0.00_ ;_ &quot;SFr.&quot;\ * \-#,##0.00_ ;_ &quot;SFr.&quot;\ * &quot;-&quot;??_ ;_ @_ "/>
    <numFmt numFmtId="173" formatCode="_-* #,##0\ &quot;SFr.&quot;_-;\-* #,##0\ &quot;SFr.&quot;_-;_-* &quot;-&quot;\ &quot;SFr.&quot;_-;_-@_-"/>
    <numFmt numFmtId="174" formatCode="_-* #,##0.00\ _р_._-;\-* #,##0.00\ _р_._-;_-* &quot;-&quot;??\ _р_._-;_-@_-"/>
    <numFmt numFmtId="175" formatCode="_-* #,##0.00_р_._-;\-* #,##0.00_р_._-;_-* \-??_р_._-;_-@_-"/>
    <numFmt numFmtId="176" formatCode="_(* #,##0.00_);_(* \(#,##0.00\);_(* &quot;-&quot;??_);_(@_)"/>
  </numFmts>
  <fonts count="7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name val="Verdana"/>
      <family val="2"/>
      <charset val="204"/>
    </font>
    <font>
      <sz val="10"/>
      <name val="Verdana"/>
      <family val="2"/>
      <charset val="204"/>
    </font>
    <font>
      <b/>
      <sz val="16"/>
      <name val="Verdana"/>
      <family val="2"/>
      <charset val="204"/>
    </font>
    <font>
      <sz val="10"/>
      <name val="Times New Roman"/>
      <family val="1"/>
      <charset val="204"/>
    </font>
    <font>
      <sz val="12"/>
      <name val="Verdana"/>
      <family val="2"/>
      <charset val="204"/>
    </font>
    <font>
      <i/>
      <sz val="12"/>
      <name val="Times New Roman"/>
      <family val="1"/>
      <charset val="204"/>
    </font>
    <font>
      <b/>
      <sz val="8"/>
      <name val="Verdana"/>
      <family val="2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family val="2"/>
      <charset val="204"/>
    </font>
    <font>
      <sz val="7"/>
      <name val="Verdana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i/>
      <sz val="9"/>
      <name val="Verdana"/>
      <family val="2"/>
      <charset val="204"/>
    </font>
    <font>
      <i/>
      <sz val="8"/>
      <name val="Verdana"/>
      <family val="2"/>
      <charset val="204"/>
    </font>
    <font>
      <sz val="10"/>
      <name val="Arial Cyr"/>
      <charset val="204"/>
    </font>
    <font>
      <sz val="6"/>
      <name val="Verdana"/>
      <family val="2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b/>
      <sz val="24"/>
      <name val="Verdana"/>
      <family val="2"/>
      <charset val="204"/>
    </font>
    <font>
      <b/>
      <i/>
      <sz val="18"/>
      <name val="Verdana"/>
      <family val="2"/>
      <charset val="204"/>
    </font>
    <font>
      <b/>
      <i/>
      <sz val="24"/>
      <name val="Verdana"/>
      <family val="2"/>
      <charset val="204"/>
    </font>
    <font>
      <sz val="26"/>
      <name val="Verdana"/>
      <family val="2"/>
      <charset val="204"/>
    </font>
    <font>
      <i/>
      <sz val="14"/>
      <name val="Verdana"/>
      <family val="2"/>
      <charset val="204"/>
    </font>
    <font>
      <b/>
      <i/>
      <sz val="14"/>
      <name val="Verdana"/>
      <family val="2"/>
      <charset val="204"/>
    </font>
    <font>
      <sz val="16"/>
      <name val="Verdana"/>
      <family val="2"/>
      <charset val="204"/>
    </font>
    <font>
      <b/>
      <sz val="12"/>
      <name val="Verdana"/>
      <family val="2"/>
      <charset val="204"/>
    </font>
    <font>
      <b/>
      <i/>
      <sz val="12"/>
      <name val="Verdana"/>
      <family val="2"/>
      <charset val="204"/>
    </font>
    <font>
      <i/>
      <sz val="11"/>
      <name val="Verdana"/>
      <family val="2"/>
      <charset val="204"/>
    </font>
    <font>
      <b/>
      <i/>
      <sz val="11"/>
      <color indexed="10"/>
      <name val="Verdana"/>
      <family val="2"/>
      <charset val="204"/>
    </font>
    <font>
      <i/>
      <sz val="11"/>
      <color indexed="10"/>
      <name val="Verdana"/>
      <family val="2"/>
      <charset val="204"/>
    </font>
    <font>
      <b/>
      <i/>
      <sz val="16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</font>
    <font>
      <sz val="10"/>
      <name val="Arial Cyr"/>
      <family val="2"/>
    </font>
    <font>
      <b/>
      <sz val="6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Verdana"/>
      <family val="2"/>
      <charset val="204"/>
    </font>
    <font>
      <sz val="8"/>
      <color rgb="FFFF0000"/>
      <name val="Verdana"/>
      <family val="2"/>
      <charset val="204"/>
    </font>
    <font>
      <sz val="7.5"/>
      <name val="Verdana"/>
      <family val="2"/>
      <charset val="204"/>
    </font>
    <font>
      <b/>
      <sz val="14"/>
      <name val="Verdana"/>
      <family val="2"/>
      <charset val="204"/>
    </font>
    <font>
      <b/>
      <i/>
      <sz val="10"/>
      <name val="Verdana"/>
      <family val="2"/>
      <charset val="204"/>
    </font>
    <font>
      <b/>
      <i/>
      <sz val="20"/>
      <name val="Verdana"/>
      <family val="2"/>
      <charset val="204"/>
    </font>
    <font>
      <sz val="10"/>
      <name val="Arial"/>
    </font>
    <font>
      <sz val="9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8"/>
      <color indexed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22"/>
      <name val="Verdana"/>
      <family val="2"/>
      <charset val="204"/>
    </font>
    <font>
      <i/>
      <sz val="10"/>
      <name val="Verdan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86">
    <xf numFmtId="0" fontId="0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2" fillId="0" borderId="0"/>
    <xf numFmtId="0" fontId="9" fillId="0" borderId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4" borderId="0" applyNumberFormat="0" applyBorder="0" applyAlignment="0" applyProtection="0"/>
    <xf numFmtId="0" fontId="40" fillId="7" borderId="1" applyNumberFormat="0" applyAlignment="0" applyProtection="0"/>
    <xf numFmtId="0" fontId="40" fillId="26" borderId="1" applyNumberFormat="0" applyAlignment="0" applyProtection="0"/>
    <xf numFmtId="0" fontId="40" fillId="7" borderId="1" applyNumberFormat="0" applyAlignment="0" applyProtection="0"/>
    <xf numFmtId="0" fontId="41" fillId="27" borderId="2" applyNumberFormat="0" applyAlignment="0" applyProtection="0"/>
    <xf numFmtId="0" fontId="41" fillId="28" borderId="2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2" fillId="28" borderId="1" applyNumberFormat="0" applyAlignment="0" applyProtection="0"/>
    <xf numFmtId="0" fontId="42" fillId="27" borderId="1" applyNumberFormat="0" applyAlignment="0" applyProtection="0"/>
    <xf numFmtId="164" fontId="38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4" fontId="38" fillId="0" borderId="0" applyFont="0" applyFill="0" applyBorder="0" applyAlignment="0" applyProtection="0"/>
    <xf numFmtId="169" fontId="56" fillId="0" borderId="0" applyFill="0" applyBorder="0" applyAlignment="0" applyProtection="0"/>
    <xf numFmtId="164" fontId="3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56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56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68" fontId="56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4" fontId="19" fillId="0" borderId="0" applyFont="0" applyFill="0" applyBorder="0" applyAlignment="0" applyProtection="0"/>
    <xf numFmtId="164" fontId="57" fillId="0" borderId="0" applyFont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56" fillId="0" borderId="0" applyFill="0" applyBorder="0" applyAlignment="0" applyProtection="0"/>
    <xf numFmtId="169" fontId="9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56" fillId="0" borderId="0" applyFill="0" applyBorder="0" applyAlignment="0" applyProtection="0"/>
    <xf numFmtId="169" fontId="9" fillId="0" borderId="0" applyFill="0" applyBorder="0" applyAlignment="0" applyProtection="0"/>
    <xf numFmtId="164" fontId="19" fillId="0" borderId="0" applyFont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72" fontId="56" fillId="0" borderId="0" applyFill="0" applyBorder="0" applyAlignment="0" applyProtection="0"/>
    <xf numFmtId="168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4" fontId="19" fillId="0" borderId="0" applyFont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0" fontId="56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56" fillId="0" borderId="0" applyFill="0" applyBorder="0" applyAlignment="0" applyProtection="0"/>
    <xf numFmtId="171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4" fontId="38" fillId="0" borderId="0" applyFont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69" fontId="12" fillId="0" borderId="0" applyFill="0" applyBorder="0" applyAlignment="0" applyProtection="0"/>
    <xf numFmtId="164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56" fillId="0" borderId="0" applyFill="0" applyBorder="0" applyAlignment="0" applyProtection="0"/>
    <xf numFmtId="164" fontId="38" fillId="0" borderId="0" applyFont="0" applyFill="0" applyBorder="0" applyAlignment="0" applyProtection="0"/>
    <xf numFmtId="169" fontId="12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4" fontId="6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56" fillId="0" borderId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56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7" fillId="30" borderId="7" applyNumberFormat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1" borderId="0" applyNumberFormat="0" applyBorder="0" applyAlignment="0" applyProtection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2" fillId="0" borderId="0"/>
    <xf numFmtId="0" fontId="5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12" fillId="0" borderId="0"/>
    <xf numFmtId="0" fontId="12" fillId="0" borderId="0"/>
    <xf numFmtId="0" fontId="19" fillId="0" borderId="0"/>
    <xf numFmtId="0" fontId="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2" fillId="0" borderId="0"/>
    <xf numFmtId="0" fontId="9" fillId="0" borderId="0"/>
    <xf numFmtId="0" fontId="12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2" fillId="0" borderId="0"/>
    <xf numFmtId="0" fontId="57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61" fillId="0" borderId="0"/>
    <xf numFmtId="0" fontId="61" fillId="0" borderId="0"/>
    <xf numFmtId="0" fontId="19" fillId="0" borderId="0"/>
    <xf numFmtId="0" fontId="58" fillId="0" borderId="0"/>
    <xf numFmtId="0" fontId="12" fillId="0" borderId="0"/>
    <xf numFmtId="0" fontId="60" fillId="0" borderId="0"/>
    <xf numFmtId="0" fontId="56" fillId="0" borderId="0"/>
    <xf numFmtId="0" fontId="60" fillId="0" borderId="0"/>
    <xf numFmtId="0" fontId="60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56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38" fillId="0" borderId="0"/>
    <xf numFmtId="0" fontId="61" fillId="0" borderId="0"/>
    <xf numFmtId="0" fontId="62" fillId="0" borderId="0"/>
    <xf numFmtId="0" fontId="60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50" fillId="3" borderId="0" applyNumberFormat="0" applyBorder="0" applyAlignment="0" applyProtection="0"/>
    <xf numFmtId="0" fontId="50" fillId="3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34" borderId="8" applyNumberFormat="0" applyFont="0" applyAlignment="0" applyProtection="0"/>
    <xf numFmtId="0" fontId="9" fillId="35" borderId="8" applyNumberFormat="0" applyAlignment="0" applyProtection="0"/>
    <xf numFmtId="0" fontId="9" fillId="35" borderId="8" applyNumberFormat="0" applyAlignment="0" applyProtection="0"/>
    <xf numFmtId="0" fontId="9" fillId="34" borderId="8" applyNumberFormat="0" applyFont="0" applyAlignment="0" applyProtection="0"/>
    <xf numFmtId="9" fontId="5" fillId="0" borderId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4" fontId="38" fillId="0" borderId="0" applyFont="0" applyFill="0" applyBorder="0" applyAlignment="0" applyProtection="0"/>
    <xf numFmtId="175" fontId="56" fillId="0" borderId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54" fillId="4" borderId="0" applyNumberFormat="0" applyBorder="0" applyAlignment="0" applyProtection="0"/>
    <xf numFmtId="0" fontId="54" fillId="36" borderId="0" applyNumberFormat="0" applyBorder="0" applyAlignment="0" applyProtection="0"/>
    <xf numFmtId="0" fontId="54" fillId="4" borderId="0" applyNumberFormat="0" applyBorder="0" applyAlignment="0" applyProtection="0"/>
    <xf numFmtId="0" fontId="19" fillId="0" borderId="0"/>
    <xf numFmtId="0" fontId="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64" fontId="38" fillId="0" borderId="0" applyFont="0" applyFill="0" applyBorder="0" applyAlignment="0" applyProtection="0"/>
    <xf numFmtId="170" fontId="9" fillId="0" borderId="0" applyFont="0" applyFill="0" applyBorder="0" applyAlignment="0" applyProtection="0"/>
  </cellStyleXfs>
  <cellXfs count="40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514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2" fillId="0" borderId="0" xfId="0" applyFont="1" applyFill="1" applyAlignment="1">
      <alignment horizontal="center"/>
    </xf>
    <xf numFmtId="0" fontId="11" fillId="37" borderId="0" xfId="0" applyFont="1" applyFill="1"/>
    <xf numFmtId="0" fontId="2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37" borderId="1" xfId="0" applyFont="1" applyFill="1" applyBorder="1" applyAlignment="1">
      <alignment horizontal="center" vertical="center"/>
    </xf>
    <xf numFmtId="0" fontId="11" fillId="37" borderId="1" xfId="0" applyFont="1" applyFill="1" applyBorder="1" applyAlignment="1">
      <alignment horizontal="center" vertical="center"/>
    </xf>
    <xf numFmtId="0" fontId="11" fillId="37" borderId="1" xfId="0" applyFont="1" applyFill="1" applyBorder="1" applyAlignment="1">
      <alignment horizontal="center" vertical="center" wrapText="1"/>
    </xf>
    <xf numFmtId="0" fontId="8" fillId="37" borderId="1" xfId="0" applyFont="1" applyFill="1" applyBorder="1" applyAlignment="1">
      <alignment horizontal="left" vertical="center" wrapText="1"/>
    </xf>
    <xf numFmtId="0" fontId="8" fillId="37" borderId="1" xfId="0" applyFont="1" applyFill="1" applyBorder="1" applyAlignment="1">
      <alignment vertical="center" wrapText="1"/>
    </xf>
    <xf numFmtId="0" fontId="20" fillId="37" borderId="1" xfId="0" applyFont="1" applyFill="1" applyBorder="1" applyAlignment="1">
      <alignment vertical="center" wrapText="1"/>
    </xf>
    <xf numFmtId="0" fontId="11" fillId="37" borderId="1" xfId="0" applyFont="1" applyFill="1" applyBorder="1" applyAlignment="1">
      <alignment horizontal="left" vertical="center" wrapText="1"/>
    </xf>
    <xf numFmtId="0" fontId="11" fillId="37" borderId="1" xfId="0" applyFont="1" applyFill="1" applyBorder="1" applyAlignment="1">
      <alignment vertical="center" wrapText="1"/>
    </xf>
    <xf numFmtId="0" fontId="8" fillId="37" borderId="1" xfId="0" applyFont="1" applyFill="1" applyBorder="1" applyAlignment="1">
      <alignment horizontal="center" vertical="center" textRotation="90" wrapText="1"/>
    </xf>
    <xf numFmtId="0" fontId="8" fillId="37" borderId="1" xfId="0" applyFont="1" applyFill="1" applyBorder="1" applyAlignment="1">
      <alignment horizontal="center" vertical="center" wrapText="1"/>
    </xf>
    <xf numFmtId="49" fontId="11" fillId="37" borderId="1" xfId="0" applyNumberFormat="1" applyFont="1" applyFill="1" applyBorder="1" applyAlignment="1">
      <alignment horizontal="center" vertical="center" wrapText="1"/>
    </xf>
    <xf numFmtId="0" fontId="11" fillId="37" borderId="1" xfId="217" applyFont="1" applyFill="1" applyBorder="1" applyAlignment="1">
      <alignment horizontal="center" vertical="center" wrapText="1"/>
    </xf>
    <xf numFmtId="0" fontId="11" fillId="0" borderId="1" xfId="217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Fill="1" applyAlignment="1"/>
    <xf numFmtId="0" fontId="26" fillId="0" borderId="0" xfId="0" applyFont="1" applyFill="1" applyAlignment="1">
      <alignment horizontal="center"/>
    </xf>
    <xf numFmtId="0" fontId="3" fillId="0" borderId="0" xfId="0" applyFont="1"/>
    <xf numFmtId="0" fontId="28" fillId="0" borderId="0" xfId="0" applyFont="1" applyAlignment="1"/>
    <xf numFmtId="0" fontId="28" fillId="0" borderId="0" xfId="0" applyFont="1"/>
    <xf numFmtId="0" fontId="3" fillId="0" borderId="0" xfId="0" applyFont="1" applyAlignme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4" fontId="21" fillId="0" borderId="0" xfId="0" applyNumberFormat="1" applyFont="1" applyBorder="1" applyAlignment="1">
      <alignment vertical="center"/>
    </xf>
    <xf numFmtId="0" fontId="4" fillId="0" borderId="0" xfId="0" applyFont="1"/>
    <xf numFmtId="0" fontId="32" fillId="0" borderId="0" xfId="0" applyFont="1"/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/>
    <xf numFmtId="0" fontId="30" fillId="0" borderId="0" xfId="0" applyFont="1" applyAlignment="1">
      <alignment vertical="center" wrapText="1"/>
    </xf>
    <xf numFmtId="0" fontId="34" fillId="0" borderId="0" xfId="0" applyFont="1" applyBorder="1" applyAlignment="1"/>
    <xf numFmtId="0" fontId="34" fillId="0" borderId="0" xfId="0" applyFont="1" applyBorder="1"/>
    <xf numFmtId="0" fontId="35" fillId="0" borderId="0" xfId="0" applyFont="1" applyBorder="1"/>
    <xf numFmtId="0" fontId="36" fillId="0" borderId="0" xfId="0" applyFont="1" applyBorder="1"/>
    <xf numFmtId="0" fontId="34" fillId="0" borderId="0" xfId="0" applyFont="1"/>
    <xf numFmtId="0" fontId="32" fillId="0" borderId="0" xfId="0" applyFont="1" applyFill="1" applyAlignment="1">
      <alignment vertical="center"/>
    </xf>
    <xf numFmtId="0" fontId="6" fillId="0" borderId="0" xfId="0" applyFont="1"/>
    <xf numFmtId="0" fontId="21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33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6" fillId="0" borderId="0" xfId="0" applyFont="1" applyAlignme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49" fontId="34" fillId="0" borderId="0" xfId="0" applyNumberFormat="1" applyFont="1" applyBorder="1" applyAlignment="1"/>
    <xf numFmtId="0" fontId="33" fillId="0" borderId="0" xfId="0" applyFont="1" applyBorder="1" applyAlignment="1">
      <alignment horizontal="left"/>
    </xf>
    <xf numFmtId="0" fontId="33" fillId="0" borderId="0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1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10" fillId="0" borderId="1" xfId="650" applyNumberFormat="1" applyFont="1" applyFill="1" applyBorder="1" applyAlignment="1" applyProtection="1">
      <alignment horizontal="center" vertical="center" wrapText="1"/>
      <protection locked="0"/>
    </xf>
    <xf numFmtId="1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37" borderId="17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left" vertical="center" wrapText="1"/>
    </xf>
    <xf numFmtId="0" fontId="11" fillId="37" borderId="17" xfId="0" applyFont="1" applyFill="1" applyBorder="1" applyAlignment="1">
      <alignment horizontal="center" vertical="center"/>
    </xf>
    <xf numFmtId="49" fontId="11" fillId="37" borderId="17" xfId="0" applyNumberFormat="1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vertical="center" wrapText="1"/>
    </xf>
    <xf numFmtId="0" fontId="11" fillId="37" borderId="17" xfId="0" applyFont="1" applyFill="1" applyBorder="1" applyAlignment="1">
      <alignment vertical="center" wrapText="1"/>
    </xf>
    <xf numFmtId="0" fontId="11" fillId="37" borderId="17" xfId="0" applyFont="1" applyFill="1" applyBorder="1" applyAlignment="1">
      <alignment horizontal="left" vertical="center" wrapText="1"/>
    </xf>
    <xf numFmtId="0" fontId="11" fillId="38" borderId="1" xfId="0" applyFont="1" applyFill="1" applyBorder="1" applyAlignment="1">
      <alignment horizontal="center" vertical="center"/>
    </xf>
    <xf numFmtId="0" fontId="11" fillId="38" borderId="1" xfId="0" applyFont="1" applyFill="1" applyBorder="1" applyAlignment="1">
      <alignment horizontal="center" vertical="center" wrapText="1"/>
    </xf>
    <xf numFmtId="0" fontId="8" fillId="38" borderId="1" xfId="0" applyFont="1" applyFill="1" applyBorder="1" applyAlignment="1">
      <alignment vertical="center" wrapText="1"/>
    </xf>
    <xf numFmtId="0" fontId="11" fillId="38" borderId="1" xfId="0" applyFont="1" applyFill="1" applyBorder="1" applyAlignment="1">
      <alignment vertical="center" wrapText="1"/>
    </xf>
    <xf numFmtId="0" fontId="11" fillId="38" borderId="1" xfId="0" applyFont="1" applyFill="1" applyBorder="1" applyAlignment="1">
      <alignment horizontal="left" vertical="center" wrapText="1"/>
    </xf>
    <xf numFmtId="0" fontId="8" fillId="38" borderId="1" xfId="0" applyFont="1" applyFill="1" applyBorder="1" applyAlignment="1">
      <alignment horizontal="left" vertical="center" wrapText="1"/>
    </xf>
    <xf numFmtId="0" fontId="11" fillId="38" borderId="1" xfId="490" applyFont="1" applyFill="1" applyBorder="1" applyAlignment="1">
      <alignment horizontal="left" vertical="center" wrapText="1"/>
    </xf>
    <xf numFmtId="0" fontId="11" fillId="38" borderId="1" xfId="490" applyFont="1" applyFill="1" applyBorder="1" applyAlignment="1">
      <alignment horizontal="center" vertical="center" wrapText="1"/>
    </xf>
    <xf numFmtId="0" fontId="11" fillId="38" borderId="1" xfId="217" applyFont="1" applyFill="1" applyBorder="1" applyAlignment="1">
      <alignment horizontal="center" vertical="center" wrapText="1"/>
    </xf>
    <xf numFmtId="0" fontId="8" fillId="38" borderId="1" xfId="490" applyFont="1" applyFill="1" applyBorder="1" applyAlignment="1">
      <alignment vertical="center" wrapText="1"/>
    </xf>
    <xf numFmtId="0" fontId="11" fillId="38" borderId="1" xfId="490" applyFont="1" applyFill="1" applyBorder="1" applyAlignment="1">
      <alignment vertical="center" wrapText="1"/>
    </xf>
    <xf numFmtId="0" fontId="11" fillId="38" borderId="0" xfId="0" applyFont="1" applyFill="1"/>
    <xf numFmtId="49" fontId="11" fillId="38" borderId="1" xfId="0" applyNumberFormat="1" applyFont="1" applyFill="1" applyBorder="1" applyAlignment="1">
      <alignment horizontal="center" vertical="center" wrapText="1"/>
    </xf>
    <xf numFmtId="0" fontId="13" fillId="38" borderId="1" xfId="490" applyFont="1" applyFill="1" applyBorder="1" applyAlignment="1">
      <alignment horizontal="left" vertical="center" wrapText="1"/>
    </xf>
    <xf numFmtId="0" fontId="11" fillId="38" borderId="1" xfId="490" applyFont="1" applyFill="1" applyBorder="1" applyAlignment="1">
      <alignment horizontal="center" vertical="center"/>
    </xf>
    <xf numFmtId="0" fontId="8" fillId="38" borderId="1" xfId="490" applyFont="1" applyFill="1" applyBorder="1" applyAlignment="1">
      <alignment horizontal="left" vertical="center" wrapText="1"/>
    </xf>
    <xf numFmtId="0" fontId="11" fillId="38" borderId="1" xfId="217" applyFont="1" applyFill="1" applyBorder="1" applyAlignment="1">
      <alignment horizontal="center" vertical="center"/>
    </xf>
    <xf numFmtId="0" fontId="8" fillId="38" borderId="1" xfId="217" applyFont="1" applyFill="1" applyBorder="1" applyAlignment="1">
      <alignment vertical="center" wrapText="1"/>
    </xf>
    <xf numFmtId="0" fontId="8" fillId="38" borderId="1" xfId="0" applyFont="1" applyFill="1" applyBorder="1" applyAlignment="1">
      <alignment horizontal="center" vertical="center" textRotation="90" wrapText="1"/>
    </xf>
    <xf numFmtId="0" fontId="8" fillId="38" borderId="1" xfId="0" applyFont="1" applyFill="1" applyBorder="1" applyAlignment="1">
      <alignment horizontal="center" vertical="center" wrapText="1"/>
    </xf>
    <xf numFmtId="49" fontId="11" fillId="38" borderId="1" xfId="490" applyNumberFormat="1" applyFont="1" applyFill="1" applyBorder="1" applyAlignment="1">
      <alignment horizontal="center" vertical="center" wrapText="1"/>
    </xf>
    <xf numFmtId="0" fontId="13" fillId="38" borderId="1" xfId="0" applyFont="1" applyFill="1" applyBorder="1" applyAlignment="1">
      <alignment horizontal="left" vertical="center" wrapText="1"/>
    </xf>
    <xf numFmtId="0" fontId="11" fillId="0" borderId="1" xfId="490" applyFont="1" applyFill="1" applyBorder="1" applyAlignment="1">
      <alignment horizontal="center" vertical="center"/>
    </xf>
    <xf numFmtId="0" fontId="11" fillId="0" borderId="1" xfId="490" applyFont="1" applyFill="1" applyBorder="1" applyAlignment="1">
      <alignment vertical="center" wrapText="1"/>
    </xf>
    <xf numFmtId="0" fontId="11" fillId="0" borderId="1" xfId="490" applyFont="1" applyFill="1" applyBorder="1" applyAlignment="1">
      <alignment horizontal="center" vertical="center" wrapText="1"/>
    </xf>
    <xf numFmtId="0" fontId="11" fillId="0" borderId="1" xfId="490" applyFont="1" applyFill="1" applyBorder="1" applyAlignment="1">
      <alignment horizontal="left" vertical="center" wrapText="1"/>
    </xf>
    <xf numFmtId="0" fontId="8" fillId="0" borderId="1" xfId="490" applyFont="1" applyFill="1" applyBorder="1" applyAlignment="1">
      <alignment horizontal="left" vertical="center" wrapText="1"/>
    </xf>
    <xf numFmtId="0" fontId="8" fillId="0" borderId="1" xfId="490" applyFont="1" applyFill="1" applyBorder="1" applyAlignment="1">
      <alignment vertical="center" wrapText="1"/>
    </xf>
    <xf numFmtId="0" fontId="13" fillId="0" borderId="1" xfId="490" applyFont="1" applyFill="1" applyBorder="1" applyAlignment="1">
      <alignment vertical="center" wrapText="1"/>
    </xf>
    <xf numFmtId="0" fontId="11" fillId="38" borderId="1" xfId="0" applyFont="1" applyFill="1" applyBorder="1"/>
    <xf numFmtId="0" fontId="8" fillId="0" borderId="1" xfId="490" applyFont="1" applyFill="1" applyBorder="1" applyAlignment="1">
      <alignment horizontal="center" vertical="center" wrapText="1"/>
    </xf>
    <xf numFmtId="0" fontId="20" fillId="0" borderId="1" xfId="490" applyFont="1" applyFill="1" applyBorder="1" applyAlignment="1">
      <alignment vertical="center" wrapText="1"/>
    </xf>
    <xf numFmtId="0" fontId="59" fillId="38" borderId="1" xfId="0" applyFont="1" applyFill="1" applyBorder="1" applyAlignment="1">
      <alignment vertical="center" wrapText="1"/>
    </xf>
    <xf numFmtId="0" fontId="13" fillId="38" borderId="1" xfId="490" applyFont="1" applyFill="1" applyBorder="1" applyAlignment="1">
      <alignment vertical="center" wrapText="1"/>
    </xf>
    <xf numFmtId="0" fontId="11" fillId="38" borderId="18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1" fillId="39" borderId="1" xfId="0" applyFont="1" applyFill="1" applyBorder="1" applyAlignment="1">
      <alignment horizontal="center" vertical="center"/>
    </xf>
    <xf numFmtId="0" fontId="11" fillId="39" borderId="1" xfId="0" applyFont="1" applyFill="1" applyBorder="1" applyAlignment="1">
      <alignment horizontal="center" vertical="center" wrapText="1"/>
    </xf>
    <xf numFmtId="0" fontId="11" fillId="39" borderId="1" xfId="0" applyFont="1" applyFill="1" applyBorder="1" applyAlignment="1">
      <alignment horizontal="left" vertical="center" wrapText="1"/>
    </xf>
    <xf numFmtId="0" fontId="11" fillId="39" borderId="0" xfId="0" applyFont="1" applyFill="1"/>
    <xf numFmtId="0" fontId="11" fillId="39" borderId="1" xfId="490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38" borderId="17" xfId="0" applyFont="1" applyFill="1" applyBorder="1" applyAlignment="1">
      <alignment horizontal="center" vertical="center"/>
    </xf>
    <xf numFmtId="0" fontId="11" fillId="37" borderId="1" xfId="0" applyFont="1" applyFill="1" applyBorder="1" applyAlignment="1">
      <alignment vertical="center"/>
    </xf>
    <xf numFmtId="0" fontId="11" fillId="39" borderId="1" xfId="490" applyFont="1" applyFill="1" applyBorder="1" applyAlignment="1">
      <alignment horizontal="center" vertical="center"/>
    </xf>
    <xf numFmtId="0" fontId="11" fillId="39" borderId="1" xfId="490" applyFont="1" applyFill="1" applyBorder="1" applyAlignment="1">
      <alignment vertical="center" wrapText="1"/>
    </xf>
    <xf numFmtId="0" fontId="11" fillId="39" borderId="1" xfId="490" applyFont="1" applyFill="1" applyBorder="1" applyAlignment="1">
      <alignment horizontal="left" vertical="center" wrapText="1"/>
    </xf>
    <xf numFmtId="0" fontId="64" fillId="39" borderId="1" xfId="490" applyFont="1" applyFill="1" applyBorder="1" applyAlignment="1">
      <alignment horizontal="center" vertical="center"/>
    </xf>
    <xf numFmtId="0" fontId="63" fillId="39" borderId="1" xfId="490" applyFont="1" applyFill="1" applyBorder="1" applyAlignment="1">
      <alignment horizontal="left" vertical="center" wrapText="1"/>
    </xf>
    <xf numFmtId="0" fontId="63" fillId="39" borderId="1" xfId="490" applyFont="1" applyFill="1" applyBorder="1" applyAlignment="1">
      <alignment vertical="center" wrapText="1"/>
    </xf>
    <xf numFmtId="0" fontId="64" fillId="39" borderId="1" xfId="490" applyFont="1" applyFill="1" applyBorder="1" applyAlignment="1">
      <alignment horizontal="center" vertical="center" wrapText="1"/>
    </xf>
    <xf numFmtId="0" fontId="63" fillId="39" borderId="1" xfId="0" applyFont="1" applyFill="1" applyBorder="1" applyAlignment="1">
      <alignment horizontal="left" vertical="center" wrapText="1"/>
    </xf>
    <xf numFmtId="0" fontId="63" fillId="39" borderId="1" xfId="0" applyFont="1" applyFill="1" applyBorder="1" applyAlignment="1">
      <alignment vertical="center" wrapText="1"/>
    </xf>
    <xf numFmtId="0" fontId="8" fillId="38" borderId="1" xfId="0" applyFont="1" applyFill="1" applyBorder="1" applyAlignment="1">
      <alignment horizontal="center" vertical="center"/>
    </xf>
    <xf numFmtId="0" fontId="23" fillId="38" borderId="0" xfId="0" applyFont="1" applyFill="1" applyBorder="1"/>
    <xf numFmtId="0" fontId="23" fillId="38" borderId="0" xfId="0" applyFont="1" applyFill="1" applyBorder="1" applyAlignment="1">
      <alignment horizontal="left"/>
    </xf>
    <xf numFmtId="0" fontId="23" fillId="38" borderId="0" xfId="0" applyFont="1" applyFill="1"/>
    <xf numFmtId="0" fontId="24" fillId="38" borderId="0" xfId="0" applyFont="1" applyFill="1" applyBorder="1"/>
    <xf numFmtId="0" fontId="5" fillId="38" borderId="0" xfId="0" applyFont="1" applyFill="1"/>
    <xf numFmtId="0" fontId="5" fillId="38" borderId="0" xfId="0" applyFont="1" applyFill="1" applyAlignment="1">
      <alignment horizontal="left"/>
    </xf>
    <xf numFmtId="0" fontId="0" fillId="38" borderId="0" xfId="0" applyFont="1" applyFill="1"/>
    <xf numFmtId="0" fontId="8" fillId="38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center" vertical="center" textRotation="90" wrapText="1"/>
    </xf>
    <xf numFmtId="49" fontId="11" fillId="38" borderId="14" xfId="0" applyNumberFormat="1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left" vertical="center" wrapText="1"/>
    </xf>
    <xf numFmtId="0" fontId="8" fillId="38" borderId="14" xfId="0" applyFont="1" applyFill="1" applyBorder="1" applyAlignment="1">
      <alignment vertical="center" wrapText="1"/>
    </xf>
    <xf numFmtId="0" fontId="11" fillId="38" borderId="14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vertical="center" wrapText="1"/>
    </xf>
    <xf numFmtId="0" fontId="11" fillId="38" borderId="13" xfId="0" applyFont="1" applyFill="1" applyBorder="1" applyAlignment="1">
      <alignment horizontal="left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" xfId="217" applyFont="1" applyFill="1" applyBorder="1" applyAlignment="1">
      <alignment horizontal="left" vertical="center" wrapText="1"/>
    </xf>
    <xf numFmtId="0" fontId="20" fillId="38" borderId="1" xfId="0" applyFont="1" applyFill="1" applyBorder="1" applyAlignment="1">
      <alignment vertical="center" wrapText="1"/>
    </xf>
    <xf numFmtId="1" fontId="11" fillId="38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37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/>
    </xf>
    <xf numFmtId="0" fontId="11" fillId="38" borderId="20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left" vertical="center" wrapText="1"/>
    </xf>
    <xf numFmtId="0" fontId="11" fillId="38" borderId="20" xfId="0" applyFont="1" applyFill="1" applyBorder="1" applyAlignment="1">
      <alignment horizontal="left" vertical="center" wrapText="1"/>
    </xf>
    <xf numFmtId="0" fontId="11" fillId="38" borderId="20" xfId="217" applyFont="1" applyFill="1" applyBorder="1" applyAlignment="1">
      <alignment horizontal="center" vertical="center" wrapText="1"/>
    </xf>
    <xf numFmtId="0" fontId="11" fillId="38" borderId="20" xfId="490" applyFont="1" applyFill="1" applyBorder="1" applyAlignment="1">
      <alignment horizontal="center" vertical="center"/>
    </xf>
    <xf numFmtId="0" fontId="8" fillId="38" borderId="20" xfId="490" applyFont="1" applyFill="1" applyBorder="1" applyAlignment="1">
      <alignment horizontal="left" vertical="center" wrapText="1"/>
    </xf>
    <xf numFmtId="0" fontId="11" fillId="38" borderId="20" xfId="490" applyFont="1" applyFill="1" applyBorder="1" applyAlignment="1">
      <alignment horizontal="center" vertical="center" wrapText="1"/>
    </xf>
    <xf numFmtId="0" fontId="8" fillId="38" borderId="20" xfId="490" applyFont="1" applyFill="1" applyBorder="1" applyAlignment="1">
      <alignment vertical="center" wrapText="1"/>
    </xf>
    <xf numFmtId="0" fontId="11" fillId="38" borderId="20" xfId="490" applyFont="1" applyFill="1" applyBorder="1" applyAlignment="1">
      <alignment vertical="center" wrapText="1"/>
    </xf>
    <xf numFmtId="0" fontId="11" fillId="38" borderId="20" xfId="490" applyFont="1" applyFill="1" applyBorder="1" applyAlignment="1">
      <alignment horizontal="left" vertical="center" wrapText="1"/>
    </xf>
    <xf numFmtId="0" fontId="8" fillId="38" borderId="20" xfId="0" applyFont="1" applyFill="1" applyBorder="1" applyAlignment="1">
      <alignment vertical="center" wrapText="1"/>
    </xf>
    <xf numFmtId="0" fontId="11" fillId="38" borderId="20" xfId="0" applyFont="1" applyFill="1" applyBorder="1" applyAlignment="1">
      <alignment vertical="center" wrapText="1"/>
    </xf>
    <xf numFmtId="49" fontId="11" fillId="38" borderId="20" xfId="0" applyNumberFormat="1" applyFont="1" applyFill="1" applyBorder="1" applyAlignment="1">
      <alignment horizontal="center" vertical="center" wrapText="1"/>
    </xf>
    <xf numFmtId="0" fontId="13" fillId="38" borderId="20" xfId="490" applyFont="1" applyFill="1" applyBorder="1" applyAlignment="1">
      <alignment vertical="center" wrapText="1"/>
    </xf>
    <xf numFmtId="0" fontId="65" fillId="38" borderId="20" xfId="0" applyFont="1" applyFill="1" applyBorder="1" applyAlignment="1">
      <alignment horizontal="center" vertical="center" wrapText="1"/>
    </xf>
    <xf numFmtId="0" fontId="13" fillId="38" borderId="20" xfId="49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left" vertical="center" wrapText="1"/>
    </xf>
    <xf numFmtId="0" fontId="3" fillId="0" borderId="0" xfId="481" applyFont="1"/>
    <xf numFmtId="0" fontId="3" fillId="0" borderId="0" xfId="481" applyFont="1" applyFill="1"/>
    <xf numFmtId="0" fontId="3" fillId="0" borderId="0" xfId="674" applyFont="1"/>
    <xf numFmtId="0" fontId="37" fillId="0" borderId="0" xfId="599" applyFont="1" applyAlignment="1">
      <alignment horizontal="left"/>
    </xf>
    <xf numFmtId="0" fontId="3" fillId="0" borderId="0" xfId="675" applyNumberFormat="1" applyFont="1" applyFill="1" applyBorder="1" applyAlignment="1" applyProtection="1">
      <alignment vertical="center"/>
      <protection locked="0"/>
    </xf>
    <xf numFmtId="0" fontId="3" fillId="0" borderId="0" xfId="481" applyFont="1" applyAlignment="1">
      <alignment horizontal="center"/>
    </xf>
    <xf numFmtId="0" fontId="3" fillId="0" borderId="0" xfId="675" applyFont="1" applyAlignment="1" applyProtection="1">
      <alignment vertical="center"/>
      <protection locked="0"/>
    </xf>
    <xf numFmtId="0" fontId="6" fillId="0" borderId="0" xfId="481" applyFont="1" applyBorder="1"/>
    <xf numFmtId="0" fontId="21" fillId="0" borderId="0" xfId="599" applyFont="1" applyFill="1" applyAlignment="1">
      <alignment horizontal="left"/>
    </xf>
    <xf numFmtId="167" fontId="32" fillId="0" borderId="10" xfId="481" applyNumberFormat="1" applyFont="1" applyFill="1" applyBorder="1" applyAlignment="1">
      <alignment horizontal="center" vertical="center" wrapText="1"/>
    </xf>
    <xf numFmtId="166" fontId="32" fillId="0" borderId="10" xfId="481" applyNumberFormat="1" applyFont="1" applyFill="1" applyBorder="1" applyAlignment="1">
      <alignment horizontal="center" vertical="center" wrapText="1"/>
    </xf>
    <xf numFmtId="0" fontId="66" fillId="0" borderId="10" xfId="481" applyFont="1" applyFill="1" applyBorder="1" applyAlignment="1">
      <alignment horizontal="center" vertical="center" wrapText="1"/>
    </xf>
    <xf numFmtId="166" fontId="6" fillId="0" borderId="10" xfId="481" applyNumberFormat="1" applyFont="1" applyFill="1" applyBorder="1" applyAlignment="1" applyProtection="1">
      <alignment horizontal="center" vertical="center" wrapText="1"/>
      <protection locked="0"/>
    </xf>
    <xf numFmtId="0" fontId="11" fillId="38" borderId="10" xfId="490" applyFont="1" applyFill="1" applyBorder="1" applyAlignment="1">
      <alignment horizontal="left" vertical="center" wrapText="1"/>
    </xf>
    <xf numFmtId="0" fontId="11" fillId="38" borderId="10" xfId="490" applyFont="1" applyFill="1" applyBorder="1" applyAlignment="1">
      <alignment horizontal="center" vertical="center" wrapText="1"/>
    </xf>
    <xf numFmtId="0" fontId="11" fillId="38" borderId="10" xfId="490" applyFont="1" applyFill="1" applyBorder="1" applyAlignment="1">
      <alignment vertical="center" wrapText="1"/>
    </xf>
    <xf numFmtId="0" fontId="3" fillId="0" borderId="0" xfId="481" applyFont="1" applyBorder="1"/>
    <xf numFmtId="0" fontId="67" fillId="0" borderId="0" xfId="481" applyFont="1"/>
    <xf numFmtId="0" fontId="67" fillId="0" borderId="0" xfId="481" applyFont="1" applyBorder="1"/>
    <xf numFmtId="0" fontId="67" fillId="0" borderId="0" xfId="481" applyFont="1" applyBorder="1" applyAlignment="1">
      <alignment wrapText="1"/>
    </xf>
    <xf numFmtId="0" fontId="10" fillId="0" borderId="0" xfId="481" applyFont="1"/>
    <xf numFmtId="49" fontId="34" fillId="0" borderId="0" xfId="599" applyNumberFormat="1" applyFont="1" applyBorder="1" applyAlignment="1">
      <alignment horizontal="right"/>
    </xf>
    <xf numFmtId="49" fontId="34" fillId="0" borderId="0" xfId="599" applyNumberFormat="1" applyFont="1" applyBorder="1" applyAlignment="1">
      <alignment horizontal="left"/>
    </xf>
    <xf numFmtId="0" fontId="6" fillId="0" borderId="0" xfId="481" applyFont="1"/>
    <xf numFmtId="0" fontId="68" fillId="0" borderId="0" xfId="674" applyFont="1" applyAlignment="1">
      <alignment horizontal="center" vertical="center"/>
    </xf>
    <xf numFmtId="0" fontId="10" fillId="0" borderId="10" xfId="599" applyFont="1" applyFill="1" applyBorder="1" applyAlignment="1">
      <alignment horizontal="center" vertical="center" textRotation="90"/>
    </xf>
    <xf numFmtId="0" fontId="67" fillId="0" borderId="0" xfId="0" applyFont="1" applyAlignment="1">
      <alignment horizontal="left"/>
    </xf>
    <xf numFmtId="0" fontId="10" fillId="0" borderId="0" xfId="0" applyFont="1"/>
    <xf numFmtId="14" fontId="8" fillId="0" borderId="0" xfId="514" applyNumberFormat="1" applyFont="1" applyFill="1" applyAlignment="1">
      <alignment horizontal="right" vertical="center"/>
    </xf>
    <xf numFmtId="1" fontId="22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7" fontId="10" fillId="0" borderId="10" xfId="650" applyNumberFormat="1" applyFont="1" applyFill="1" applyBorder="1" applyAlignment="1" applyProtection="1">
      <alignment horizontal="center" vertical="center" wrapText="1"/>
      <protection locked="0"/>
    </xf>
    <xf numFmtId="166" fontId="2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" fontId="66" fillId="0" borderId="0" xfId="0" applyNumberFormat="1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 wrapText="1"/>
    </xf>
    <xf numFmtId="167" fontId="32" fillId="0" borderId="0" xfId="65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1" fontId="22" fillId="0" borderId="0" xfId="0" applyNumberFormat="1" applyFont="1" applyBorder="1" applyAlignment="1">
      <alignment horizontal="center" vertical="center" wrapText="1"/>
    </xf>
    <xf numFmtId="167" fontId="10" fillId="0" borderId="0" xfId="65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left"/>
    </xf>
    <xf numFmtId="166" fontId="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/>
    <xf numFmtId="20" fontId="23" fillId="0" borderId="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76" fillId="0" borderId="0" xfId="0" applyFont="1" applyAlignment="1"/>
    <xf numFmtId="0" fontId="32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/>
    <xf numFmtId="0" fontId="77" fillId="0" borderId="0" xfId="0" applyFont="1" applyAlignment="1">
      <alignment horizontal="left"/>
    </xf>
    <xf numFmtId="0" fontId="37" fillId="0" borderId="0" xfId="0" applyFont="1"/>
    <xf numFmtId="0" fontId="32" fillId="0" borderId="0" xfId="0" applyFont="1" applyAlignment="1">
      <alignment horizontal="center" vertical="center" wrapText="1"/>
    </xf>
    <xf numFmtId="20" fontId="3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166" fontId="32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49" fontId="8" fillId="0" borderId="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1" fontId="22" fillId="0" borderId="21" xfId="0" applyNumberFormat="1" applyFont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left" vertical="center" wrapText="1"/>
    </xf>
    <xf numFmtId="0" fontId="8" fillId="38" borderId="21" xfId="0" applyFont="1" applyFill="1" applyBorder="1" applyAlignment="1">
      <alignment vertical="center" wrapText="1"/>
    </xf>
    <xf numFmtId="49" fontId="11" fillId="38" borderId="21" xfId="0" applyNumberFormat="1" applyFont="1" applyFill="1" applyBorder="1" applyAlignment="1">
      <alignment horizontal="center" vertical="center" wrapText="1"/>
    </xf>
    <xf numFmtId="0" fontId="13" fillId="38" borderId="21" xfId="490" applyFont="1" applyFill="1" applyBorder="1" applyAlignment="1">
      <alignment vertical="center" wrapText="1"/>
    </xf>
    <xf numFmtId="0" fontId="65" fillId="38" borderId="21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left" vertical="center" wrapText="1"/>
    </xf>
    <xf numFmtId="166" fontId="3" fillId="0" borderId="21" xfId="0" applyNumberFormat="1" applyFont="1" applyBorder="1" applyAlignment="1">
      <alignment horizontal="center" vertical="center"/>
    </xf>
    <xf numFmtId="167" fontId="10" fillId="0" borderId="21" xfId="650" applyNumberFormat="1" applyFont="1" applyFill="1" applyBorder="1" applyAlignment="1" applyProtection="1">
      <alignment horizontal="center" vertical="center" wrapText="1"/>
      <protection locked="0"/>
    </xf>
    <xf numFmtId="1" fontId="70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66" fontId="21" fillId="0" borderId="21" xfId="0" applyNumberFormat="1" applyFont="1" applyBorder="1" applyAlignment="1">
      <alignment horizontal="center" vertical="center"/>
    </xf>
    <xf numFmtId="0" fontId="11" fillId="38" borderId="21" xfId="490" applyFont="1" applyFill="1" applyBorder="1" applyAlignment="1">
      <alignment vertical="center" wrapText="1"/>
    </xf>
    <xf numFmtId="0" fontId="11" fillId="38" borderId="21" xfId="490" applyFont="1" applyFill="1" applyBorder="1" applyAlignment="1">
      <alignment horizontal="center" vertical="center" wrapText="1"/>
    </xf>
    <xf numFmtId="166" fontId="71" fillId="0" borderId="21" xfId="0" applyNumberFormat="1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13" fillId="38" borderId="21" xfId="49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167" fontId="74" fillId="0" borderId="21" xfId="650" applyNumberFormat="1" applyFont="1" applyFill="1" applyBorder="1" applyAlignment="1" applyProtection="1">
      <alignment horizontal="center" vertical="center" wrapText="1"/>
      <protection locked="0"/>
    </xf>
    <xf numFmtId="166" fontId="75" fillId="0" borderId="2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1" fontId="22" fillId="0" borderId="20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/>
    </xf>
    <xf numFmtId="167" fontId="74" fillId="0" borderId="20" xfId="650" applyNumberFormat="1" applyFont="1" applyFill="1" applyBorder="1" applyAlignment="1" applyProtection="1">
      <alignment horizontal="center" vertical="center" wrapText="1"/>
      <protection locked="0"/>
    </xf>
    <xf numFmtId="1" fontId="70" fillId="0" borderId="20" xfId="0" applyNumberFormat="1" applyFont="1" applyBorder="1" applyAlignment="1">
      <alignment horizontal="center" vertical="center" wrapText="1"/>
    </xf>
    <xf numFmtId="166" fontId="71" fillId="0" borderId="20" xfId="0" applyNumberFormat="1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166" fontId="75" fillId="0" borderId="20" xfId="0" applyNumberFormat="1" applyFont="1" applyBorder="1" applyAlignment="1">
      <alignment horizontal="center" vertical="center"/>
    </xf>
    <xf numFmtId="167" fontId="10" fillId="0" borderId="20" xfId="65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167" fontId="3" fillId="0" borderId="20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 wrapText="1"/>
    </xf>
    <xf numFmtId="167" fontId="3" fillId="0" borderId="20" xfId="650" applyNumberFormat="1" applyFont="1" applyFill="1" applyBorder="1" applyAlignment="1" applyProtection="1">
      <alignment horizontal="center" vertical="center" wrapText="1"/>
      <protection locked="0"/>
    </xf>
    <xf numFmtId="167" fontId="21" fillId="0" borderId="2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32" fillId="0" borderId="0" xfId="675" applyFont="1" applyAlignment="1" applyProtection="1">
      <alignment horizontal="center" vertical="center" wrapText="1"/>
      <protection locked="0"/>
    </xf>
    <xf numFmtId="0" fontId="10" fillId="0" borderId="0" xfId="675" applyFont="1" applyAlignment="1" applyProtection="1">
      <alignment horizontal="center" vertical="center" wrapText="1"/>
      <protection locked="0"/>
    </xf>
    <xf numFmtId="0" fontId="10" fillId="0" borderId="0" xfId="675" applyFont="1" applyAlignment="1" applyProtection="1">
      <alignment horizontal="center" vertical="center"/>
      <protection locked="0"/>
    </xf>
    <xf numFmtId="49" fontId="10" fillId="0" borderId="0" xfId="599" applyNumberFormat="1" applyFont="1" applyBorder="1" applyAlignment="1">
      <alignment horizontal="left"/>
    </xf>
    <xf numFmtId="0" fontId="10" fillId="0" borderId="10" xfId="599" applyFont="1" applyFill="1" applyBorder="1" applyAlignment="1">
      <alignment horizontal="center" vertical="center" textRotation="90"/>
    </xf>
    <xf numFmtId="49" fontId="8" fillId="0" borderId="19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49" fontId="10" fillId="0" borderId="10" xfId="481" applyNumberFormat="1" applyFont="1" applyBorder="1" applyAlignment="1">
      <alignment horizontal="center" vertical="center" wrapText="1"/>
    </xf>
    <xf numFmtId="0" fontId="10" fillId="0" borderId="10" xfId="481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481" applyFont="1" applyBorder="1" applyAlignment="1">
      <alignment horizontal="center" vertical="center" wrapText="1"/>
    </xf>
    <xf numFmtId="0" fontId="37" fillId="0" borderId="0" xfId="599" applyFont="1" applyAlignment="1">
      <alignment horizontal="right" wrapText="1"/>
    </xf>
    <xf numFmtId="0" fontId="10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7" fillId="0" borderId="0" xfId="0" applyFont="1" applyAlignment="1">
      <alignment horizontal="center" wrapText="1"/>
    </xf>
    <xf numFmtId="0" fontId="32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66" fontId="3" fillId="0" borderId="22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0" fontId="10" fillId="0" borderId="21" xfId="599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90" wrapText="1"/>
    </xf>
    <xf numFmtId="0" fontId="10" fillId="0" borderId="20" xfId="599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 wrapText="1"/>
    </xf>
    <xf numFmtId="0" fontId="32" fillId="0" borderId="0" xfId="0" applyFont="1" applyFill="1" applyAlignment="1">
      <alignment horizontal="left" vertical="center" wrapText="1"/>
    </xf>
    <xf numFmtId="0" fontId="76" fillId="0" borderId="0" xfId="0" applyFont="1" applyAlignment="1">
      <alignment horizontal="center" wrapText="1"/>
    </xf>
    <xf numFmtId="166" fontId="3" fillId="0" borderId="25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</cellXfs>
  <cellStyles count="686">
    <cellStyle name="20% — акцент1" xfId="1"/>
    <cellStyle name="20% - Акцент1 10" xfId="2"/>
    <cellStyle name="20% - Акцент1 2" xfId="3"/>
    <cellStyle name="20% - Акцент1 2 2" xfId="4"/>
    <cellStyle name="20% - Акцент1 2 3" xfId="5"/>
    <cellStyle name="20% - Акцент1 2_29-30 мая" xfId="6"/>
    <cellStyle name="20% - Акцент1 3" xfId="7"/>
    <cellStyle name="20% - Акцент1 4" xfId="8"/>
    <cellStyle name="20% - Акцент1 5" xfId="9"/>
    <cellStyle name="20% - Акцент1 6" xfId="10"/>
    <cellStyle name="20% - Акцент1 7" xfId="11"/>
    <cellStyle name="20% - Акцент1 8" xfId="12"/>
    <cellStyle name="20% - Акцент1 9" xfId="13"/>
    <cellStyle name="20% — акцент2" xfId="14"/>
    <cellStyle name="20% - Акцент2 10" xfId="15"/>
    <cellStyle name="20% - Акцент2 2" xfId="16"/>
    <cellStyle name="20% - Акцент2 2 2" xfId="17"/>
    <cellStyle name="20% - Акцент2 2 3" xfId="18"/>
    <cellStyle name="20% - Акцент2 2_29-30 мая" xfId="19"/>
    <cellStyle name="20% - Акцент2 3" xfId="20"/>
    <cellStyle name="20% - Акцент2 4" xfId="21"/>
    <cellStyle name="20% - Акцент2 5" xfId="22"/>
    <cellStyle name="20% - Акцент2 6" xfId="23"/>
    <cellStyle name="20% - Акцент2 7" xfId="24"/>
    <cellStyle name="20% - Акцент2 8" xfId="25"/>
    <cellStyle name="20% - Акцент2 9" xfId="26"/>
    <cellStyle name="20% — акцент3" xfId="27"/>
    <cellStyle name="20% - Акцент3 10" xfId="28"/>
    <cellStyle name="20% - Акцент3 2" xfId="29"/>
    <cellStyle name="20% - Акцент3 2 2" xfId="30"/>
    <cellStyle name="20% - Акцент3 2 3" xfId="31"/>
    <cellStyle name="20% - Акцент3 2_29-30 мая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3 9" xfId="39"/>
    <cellStyle name="20% — акцент4" xfId="40"/>
    <cellStyle name="20% - Акцент4 10" xfId="41"/>
    <cellStyle name="20% - Акцент4 2" xfId="42"/>
    <cellStyle name="20% - Акцент4 2 2" xfId="43"/>
    <cellStyle name="20% - Акцент4 2 3" xfId="44"/>
    <cellStyle name="20% - Акцент4 2_29-30 мая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— акцент5" xfId="53"/>
    <cellStyle name="20% - Акцент5 10" xfId="54"/>
    <cellStyle name="20% - Акцент5 2" xfId="55"/>
    <cellStyle name="20% - Акцент5 2 2" xfId="56"/>
    <cellStyle name="20% - Акцент5 2 3" xfId="57"/>
    <cellStyle name="20% - Акцент5 2_29-30 мая" xfId="58"/>
    <cellStyle name="20% - Акцент5 3" xfId="59"/>
    <cellStyle name="20% - Акцент5 4" xfId="60"/>
    <cellStyle name="20% - Акцент5 5" xfId="61"/>
    <cellStyle name="20% - Акцент5 6" xfId="62"/>
    <cellStyle name="20% - Акцент5 7" xfId="63"/>
    <cellStyle name="20% - Акцент5 8" xfId="64"/>
    <cellStyle name="20% - Акцент5 9" xfId="65"/>
    <cellStyle name="20% — акцент6" xfId="66"/>
    <cellStyle name="20% - Акцент6 10" xfId="67"/>
    <cellStyle name="20% - Акцент6 2" xfId="68"/>
    <cellStyle name="20% - Акцент6 2 2" xfId="69"/>
    <cellStyle name="20% - Акцент6 2 3" xfId="70"/>
    <cellStyle name="20% - Акцент6 2_29-30 мая" xfId="71"/>
    <cellStyle name="20% - Акцент6 3" xfId="72"/>
    <cellStyle name="20% - Акцент6 4" xfId="73"/>
    <cellStyle name="20% - Акцент6 5" xfId="74"/>
    <cellStyle name="20% - Акцент6 6" xfId="75"/>
    <cellStyle name="20% - Акцент6 7" xfId="76"/>
    <cellStyle name="20% - Акцент6 8" xfId="77"/>
    <cellStyle name="20% - Акцент6 9" xfId="78"/>
    <cellStyle name="40% — акцент1" xfId="79"/>
    <cellStyle name="40% - Акцент1 10" xfId="80"/>
    <cellStyle name="40% - Акцент1 2" xfId="81"/>
    <cellStyle name="40% - Акцент1 2 2" xfId="82"/>
    <cellStyle name="40% - Акцент1 2 3" xfId="83"/>
    <cellStyle name="40% - Акцент1 2_29-30 мая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— акцент2" xfId="92"/>
    <cellStyle name="40% - Акцент2 10" xfId="93"/>
    <cellStyle name="40% - Акцент2 2" xfId="94"/>
    <cellStyle name="40% - Акцент2 2 2" xfId="95"/>
    <cellStyle name="40% - Акцент2 2 3" xfId="96"/>
    <cellStyle name="40% - Акцент2 2_29-30 мая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— акцент3" xfId="105"/>
    <cellStyle name="40% - Акцент3 10" xfId="106"/>
    <cellStyle name="40% - Акцент3 2" xfId="107"/>
    <cellStyle name="40% - Акцент3 2 2" xfId="108"/>
    <cellStyle name="40% - Акцент3 2 3" xfId="109"/>
    <cellStyle name="40% - Акцент3 2_29-30 мая" xfId="110"/>
    <cellStyle name="40% - Акцент3 3" xfId="111"/>
    <cellStyle name="40% - Акцент3 4" xfId="112"/>
    <cellStyle name="40% - Акцент3 5" xfId="113"/>
    <cellStyle name="40% - Акцент3 6" xfId="114"/>
    <cellStyle name="40% - Акцент3 7" xfId="115"/>
    <cellStyle name="40% - Акцент3 8" xfId="116"/>
    <cellStyle name="40% - Акцент3 9" xfId="117"/>
    <cellStyle name="40% — акцент4" xfId="118"/>
    <cellStyle name="40% - Акцент4 10" xfId="119"/>
    <cellStyle name="40% - Акцент4 2" xfId="120"/>
    <cellStyle name="40% - Акцент4 2 2" xfId="121"/>
    <cellStyle name="40% - Акцент4 2 3" xfId="122"/>
    <cellStyle name="40% - Акцент4 2_29-30 мая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— акцент5" xfId="131"/>
    <cellStyle name="40% - Акцент5 10" xfId="132"/>
    <cellStyle name="40% - Акцент5 2" xfId="133"/>
    <cellStyle name="40% - Акцент5 2 2" xfId="134"/>
    <cellStyle name="40% - Акцент5 2 3" xfId="135"/>
    <cellStyle name="40% - Акцент5 2_29-30 мая" xfId="136"/>
    <cellStyle name="40% - Акцент5 3" xfId="137"/>
    <cellStyle name="40% - Акцент5 4" xfId="138"/>
    <cellStyle name="40% - Акцент5 5" xfId="139"/>
    <cellStyle name="40% - Акцент5 6" xfId="140"/>
    <cellStyle name="40% - Акцент5 7" xfId="141"/>
    <cellStyle name="40% - Акцент5 8" xfId="142"/>
    <cellStyle name="40% - Акцент5 9" xfId="143"/>
    <cellStyle name="40% — акцент6" xfId="144"/>
    <cellStyle name="40% - Акцент6 10" xfId="145"/>
    <cellStyle name="40% - Акцент6 2" xfId="146"/>
    <cellStyle name="40% - Акцент6 2 2" xfId="147"/>
    <cellStyle name="40% - Акцент6 2 3" xfId="148"/>
    <cellStyle name="40% - Акцент6 2_29-30 мая" xfId="149"/>
    <cellStyle name="40% - Акцент6 3" xfId="150"/>
    <cellStyle name="40% - Акцент6 4" xfId="151"/>
    <cellStyle name="40% - Акцент6 5" xfId="152"/>
    <cellStyle name="40% - Акцент6 6" xfId="153"/>
    <cellStyle name="40% - Акцент6 7" xfId="154"/>
    <cellStyle name="40% - Акцент6 8" xfId="155"/>
    <cellStyle name="40% - Акцент6 9" xfId="156"/>
    <cellStyle name="60% — акцент1" xfId="157"/>
    <cellStyle name="60% - Акцент1 10" xfId="158"/>
    <cellStyle name="60% - Акцент1 2" xfId="159"/>
    <cellStyle name="60% - Акцент1 3" xfId="160"/>
    <cellStyle name="60% - Акцент1 4" xfId="161"/>
    <cellStyle name="60% - Акцент1 5" xfId="162"/>
    <cellStyle name="60% - Акцент1 6" xfId="163"/>
    <cellStyle name="60% - Акцент1 7" xfId="164"/>
    <cellStyle name="60% - Акцент1 8" xfId="165"/>
    <cellStyle name="60% - Акцент1 9" xfId="166"/>
    <cellStyle name="60% — акцент2" xfId="167"/>
    <cellStyle name="60% - Акцент2 10" xfId="168"/>
    <cellStyle name="60% - Акцент2 2" xfId="169"/>
    <cellStyle name="60% - Акцент2 3" xfId="170"/>
    <cellStyle name="60% - Акцент2 4" xfId="171"/>
    <cellStyle name="60% - Акцент2 5" xfId="172"/>
    <cellStyle name="60% - Акцент2 6" xfId="173"/>
    <cellStyle name="60% - Акцент2 7" xfId="174"/>
    <cellStyle name="60% - Акцент2 8" xfId="175"/>
    <cellStyle name="60% - Акцент2 9" xfId="176"/>
    <cellStyle name="60% — акцент3" xfId="177"/>
    <cellStyle name="60% - Акцент3 10" xfId="178"/>
    <cellStyle name="60% - Акцент3 2" xfId="179"/>
    <cellStyle name="60% - Акцент3 3" xfId="180"/>
    <cellStyle name="60% - Акцент3 4" xfId="181"/>
    <cellStyle name="60% - Акцент3 5" xfId="182"/>
    <cellStyle name="60% - Акцент3 6" xfId="183"/>
    <cellStyle name="60% - Акцент3 7" xfId="184"/>
    <cellStyle name="60% - Акцент3 8" xfId="185"/>
    <cellStyle name="60% - Акцент3 9" xfId="186"/>
    <cellStyle name="60% — акцент4" xfId="187"/>
    <cellStyle name="60% - Акцент4 10" xfId="188"/>
    <cellStyle name="60% - Акцент4 2" xfId="189"/>
    <cellStyle name="60% - Акцент4 3" xfId="190"/>
    <cellStyle name="60% - Акцент4 4" xfId="191"/>
    <cellStyle name="60% - Акцент4 5" xfId="192"/>
    <cellStyle name="60% - Акцент4 6" xfId="193"/>
    <cellStyle name="60% - Акцент4 7" xfId="194"/>
    <cellStyle name="60% - Акцент4 8" xfId="195"/>
    <cellStyle name="60% - Акцент4 9" xfId="196"/>
    <cellStyle name="60% — акцент5" xfId="197"/>
    <cellStyle name="60% - Акцент5 10" xfId="198"/>
    <cellStyle name="60% - Акцент5 2" xfId="199"/>
    <cellStyle name="60% - Акцент5 3" xfId="200"/>
    <cellStyle name="60% - Акцент5 4" xfId="201"/>
    <cellStyle name="60% - Акцент5 5" xfId="202"/>
    <cellStyle name="60% - Акцент5 6" xfId="203"/>
    <cellStyle name="60% - Акцент5 7" xfId="204"/>
    <cellStyle name="60% - Акцент5 8" xfId="205"/>
    <cellStyle name="60% - Акцент5 9" xfId="206"/>
    <cellStyle name="60% — акцент6" xfId="207"/>
    <cellStyle name="60% - Акцент6 10" xfId="208"/>
    <cellStyle name="60% - Акцент6 2" xfId="209"/>
    <cellStyle name="60% - Акцент6 3" xfId="210"/>
    <cellStyle name="60% - Акцент6 4" xfId="211"/>
    <cellStyle name="60% - Акцент6 5" xfId="212"/>
    <cellStyle name="60% - Акцент6 6" xfId="213"/>
    <cellStyle name="60% - Акцент6 7" xfId="214"/>
    <cellStyle name="60% - Акцент6 8" xfId="215"/>
    <cellStyle name="60% - Акцент6 9" xfId="216"/>
    <cellStyle name="Excel Built-in Normal" xfId="217"/>
    <cellStyle name="Normal_технические" xfId="218"/>
    <cellStyle name="Акцент1 2" xfId="219"/>
    <cellStyle name="Акцент1 3" xfId="220"/>
    <cellStyle name="Акцент1 4" xfId="221"/>
    <cellStyle name="Акцент2 2" xfId="222"/>
    <cellStyle name="Акцент2 3" xfId="223"/>
    <cellStyle name="Акцент2 4" xfId="224"/>
    <cellStyle name="Акцент3 2" xfId="225"/>
    <cellStyle name="Акцент3 3" xfId="226"/>
    <cellStyle name="Акцент3 4" xfId="227"/>
    <cellStyle name="Акцент4 2" xfId="228"/>
    <cellStyle name="Акцент4 3" xfId="229"/>
    <cellStyle name="Акцент4 4" xfId="230"/>
    <cellStyle name="Акцент5 2" xfId="231"/>
    <cellStyle name="Акцент5 3" xfId="232"/>
    <cellStyle name="Акцент5 4" xfId="233"/>
    <cellStyle name="Акцент6 2" xfId="234"/>
    <cellStyle name="Акцент6 3" xfId="235"/>
    <cellStyle name="Акцент6 4" xfId="236"/>
    <cellStyle name="Ввод  2" xfId="237"/>
    <cellStyle name="Ввод  3" xfId="238"/>
    <cellStyle name="Ввод  4" xfId="239"/>
    <cellStyle name="Вывод 2" xfId="240"/>
    <cellStyle name="Вывод 3" xfId="241"/>
    <cellStyle name="Вывод 4" xfId="242"/>
    <cellStyle name="Вычисление 2" xfId="243"/>
    <cellStyle name="Вычисление 3" xfId="244"/>
    <cellStyle name="Вычисление 4" xfId="245"/>
    <cellStyle name="Денежный 10" xfId="246"/>
    <cellStyle name="Денежный 10 2" xfId="247"/>
    <cellStyle name="Денежный 10 2 2" xfId="248"/>
    <cellStyle name="Денежный 10 2 2 2" xfId="684"/>
    <cellStyle name="Денежный 10 2 3" xfId="249"/>
    <cellStyle name="Денежный 10 2 4" xfId="250"/>
    <cellStyle name="Денежный 10 3" xfId="251"/>
    <cellStyle name="Денежный 10 3 2" xfId="252"/>
    <cellStyle name="Денежный 10 3 3" xfId="253"/>
    <cellStyle name="Денежный 10 4" xfId="254"/>
    <cellStyle name="Денежный 10 4 2" xfId="255"/>
    <cellStyle name="Денежный 10 4 3" xfId="256"/>
    <cellStyle name="Денежный 11 10" xfId="257"/>
    <cellStyle name="Денежный 11 11" xfId="685"/>
    <cellStyle name="Денежный 11 2" xfId="258"/>
    <cellStyle name="Денежный 11 2 2" xfId="259"/>
    <cellStyle name="Денежный 11 2 2 2" xfId="260"/>
    <cellStyle name="Денежный 11 2 2 3" xfId="261"/>
    <cellStyle name="Денежный 11 3" xfId="262"/>
    <cellStyle name="Денежный 11 4" xfId="263"/>
    <cellStyle name="Денежный 11 5" xfId="264"/>
    <cellStyle name="Денежный 11 6" xfId="265"/>
    <cellStyle name="Денежный 11 7" xfId="266"/>
    <cellStyle name="Денежный 11 8" xfId="267"/>
    <cellStyle name="Денежный 11 9" xfId="268"/>
    <cellStyle name="Денежный 11 9 2" xfId="269"/>
    <cellStyle name="Денежный 11 9 3" xfId="270"/>
    <cellStyle name="Денежный 12" xfId="271"/>
    <cellStyle name="Денежный 12 10" xfId="272"/>
    <cellStyle name="Денежный 12 11" xfId="273"/>
    <cellStyle name="Денежный 12 12" xfId="274"/>
    <cellStyle name="Денежный 12 12 10" xfId="682"/>
    <cellStyle name="Денежный 12 12 2" xfId="275"/>
    <cellStyle name="Денежный 12 12 2 2" xfId="276"/>
    <cellStyle name="Денежный 12 12 2 3" xfId="277"/>
    <cellStyle name="Денежный 12 12 3" xfId="278"/>
    <cellStyle name="Денежный 12 12 4" xfId="279"/>
    <cellStyle name="Денежный 12 12 5" xfId="280"/>
    <cellStyle name="Денежный 12 12_Мастер" xfId="281"/>
    <cellStyle name="Денежный 12 13" xfId="282"/>
    <cellStyle name="Денежный 12 14" xfId="283"/>
    <cellStyle name="Денежный 12 2" xfId="284"/>
    <cellStyle name="Денежный 12 2 2" xfId="285"/>
    <cellStyle name="Денежный 12 2 3" xfId="286"/>
    <cellStyle name="Денежный 12 3" xfId="287"/>
    <cellStyle name="Денежный 12 3 2" xfId="288"/>
    <cellStyle name="Денежный 12 4" xfId="289"/>
    <cellStyle name="Денежный 12 5" xfId="290"/>
    <cellStyle name="Денежный 12 6" xfId="291"/>
    <cellStyle name="Денежный 12 7" xfId="292"/>
    <cellStyle name="Денежный 12 8" xfId="293"/>
    <cellStyle name="Денежный 12 9" xfId="294"/>
    <cellStyle name="Денежный 13 10" xfId="295"/>
    <cellStyle name="Денежный 13 2" xfId="296"/>
    <cellStyle name="Денежный 13 3" xfId="297"/>
    <cellStyle name="Денежный 13 4" xfId="298"/>
    <cellStyle name="Денежный 13 5" xfId="299"/>
    <cellStyle name="Денежный 13 6" xfId="300"/>
    <cellStyle name="Денежный 13 7" xfId="301"/>
    <cellStyle name="Денежный 13 8" xfId="302"/>
    <cellStyle name="Денежный 13 9" xfId="303"/>
    <cellStyle name="Денежный 14 2" xfId="304"/>
    <cellStyle name="Денежный 14 3" xfId="305"/>
    <cellStyle name="Денежный 14 4" xfId="306"/>
    <cellStyle name="Денежный 14 5" xfId="307"/>
    <cellStyle name="Денежный 14 6" xfId="308"/>
    <cellStyle name="Денежный 14 7" xfId="309"/>
    <cellStyle name="Денежный 14 8" xfId="310"/>
    <cellStyle name="Денежный 14 9" xfId="311"/>
    <cellStyle name="Денежный 2" xfId="312"/>
    <cellStyle name="Денежный 2 10" xfId="313"/>
    <cellStyle name="Денежный 2 10 2" xfId="314"/>
    <cellStyle name="Денежный 2 11" xfId="315"/>
    <cellStyle name="Денежный 2 11 2" xfId="316"/>
    <cellStyle name="Денежный 2 11 3" xfId="317"/>
    <cellStyle name="Денежный 2 12" xfId="318"/>
    <cellStyle name="Денежный 2 13" xfId="319"/>
    <cellStyle name="Денежный 2 13 2" xfId="320"/>
    <cellStyle name="Денежный 2 13 3" xfId="321"/>
    <cellStyle name="Денежный 2 14" xfId="322"/>
    <cellStyle name="Денежный 2 15" xfId="323"/>
    <cellStyle name="Денежный 2 16" xfId="324"/>
    <cellStyle name="Денежный 2 17" xfId="325"/>
    <cellStyle name="Денежный 2 18" xfId="326"/>
    <cellStyle name="Денежный 2 19" xfId="327"/>
    <cellStyle name="Денежный 2 2" xfId="328"/>
    <cellStyle name="Денежный 2 2 2" xfId="329"/>
    <cellStyle name="Денежный 2 2 2 2" xfId="330"/>
    <cellStyle name="Денежный 2 2 2 3" xfId="331"/>
    <cellStyle name="Денежный 2 2 3" xfId="332"/>
    <cellStyle name="Денежный 2 2 4" xfId="333"/>
    <cellStyle name="Денежный 2 20" xfId="334"/>
    <cellStyle name="Денежный 2 21" xfId="335"/>
    <cellStyle name="Денежный 2 22" xfId="336"/>
    <cellStyle name="Денежный 2 23" xfId="337"/>
    <cellStyle name="Денежный 2 24" xfId="338"/>
    <cellStyle name="Денежный 2 24 2" xfId="339"/>
    <cellStyle name="Денежный 2 25" xfId="340"/>
    <cellStyle name="Денежный 2 26" xfId="341"/>
    <cellStyle name="Денежный 2 27" xfId="342"/>
    <cellStyle name="Денежный 2 28" xfId="343"/>
    <cellStyle name="Денежный 2 3" xfId="344"/>
    <cellStyle name="Денежный 2 3 2" xfId="345"/>
    <cellStyle name="Денежный 2 3 2 2" xfId="346"/>
    <cellStyle name="Денежный 2 3 2 3" xfId="347"/>
    <cellStyle name="Денежный 2 3 3" xfId="348"/>
    <cellStyle name="Денежный 2 3 4" xfId="349"/>
    <cellStyle name="Денежный 2 3 5" xfId="350"/>
    <cellStyle name="Денежный 2 3 6" xfId="351"/>
    <cellStyle name="Денежный 2 3 7" xfId="352"/>
    <cellStyle name="Денежный 2 3 8" xfId="353"/>
    <cellStyle name="Денежный 2 3 9" xfId="354"/>
    <cellStyle name="Денежный 2 3 9 2" xfId="355"/>
    <cellStyle name="Денежный 2 3 9 2 2" xfId="356"/>
    <cellStyle name="Денежный 2 3 9 2 3" xfId="357"/>
    <cellStyle name="Денежный 2 3 9 3" xfId="358"/>
    <cellStyle name="Денежный 2 3 9 4" xfId="359"/>
    <cellStyle name="Денежный 2 4" xfId="360"/>
    <cellStyle name="Денежный 2 4 2" xfId="361"/>
    <cellStyle name="Денежный 2 4 3" xfId="362"/>
    <cellStyle name="Денежный 2 4 4" xfId="363"/>
    <cellStyle name="Денежный 2 4 5" xfId="364"/>
    <cellStyle name="Денежный 2 4 6" xfId="365"/>
    <cellStyle name="Денежный 2 4 7" xfId="366"/>
    <cellStyle name="Денежный 2 4 8" xfId="367"/>
    <cellStyle name="Денежный 2 4 9" xfId="368"/>
    <cellStyle name="Денежный 2 5" xfId="369"/>
    <cellStyle name="Денежный 2 5 2" xfId="370"/>
    <cellStyle name="Денежный 2 5 3" xfId="371"/>
    <cellStyle name="Денежный 2 6" xfId="372"/>
    <cellStyle name="Денежный 2 7" xfId="373"/>
    <cellStyle name="Денежный 2 8" xfId="374"/>
    <cellStyle name="Денежный 2 9" xfId="375"/>
    <cellStyle name="Денежный 24 2" xfId="376"/>
    <cellStyle name="Денежный 24 3" xfId="377"/>
    <cellStyle name="Денежный 24 3 2" xfId="378"/>
    <cellStyle name="Денежный 24 3 3" xfId="379"/>
    <cellStyle name="Денежный 24 4" xfId="380"/>
    <cellStyle name="Денежный 24 5" xfId="381"/>
    <cellStyle name="Денежный 26" xfId="382"/>
    <cellStyle name="Денежный 3" xfId="383"/>
    <cellStyle name="Денежный 3 2" xfId="384"/>
    <cellStyle name="Денежный 3 2 2" xfId="385"/>
    <cellStyle name="Денежный 3 2 2 2" xfId="386"/>
    <cellStyle name="Денежный 3 2 3" xfId="387"/>
    <cellStyle name="Денежный 3 3" xfId="388"/>
    <cellStyle name="Денежный 3 3 2" xfId="389"/>
    <cellStyle name="Денежный 3 3 3" xfId="390"/>
    <cellStyle name="Денежный 3 4" xfId="391"/>
    <cellStyle name="Денежный 3 4 2" xfId="392"/>
    <cellStyle name="Денежный 3 4 3" xfId="393"/>
    <cellStyle name="Денежный 3 5" xfId="394"/>
    <cellStyle name="Денежный 3 5 2" xfId="395"/>
    <cellStyle name="Денежный 3 6" xfId="396"/>
    <cellStyle name="Денежный 3 6 2" xfId="397"/>
    <cellStyle name="Денежный 3 7" xfId="398"/>
    <cellStyle name="Денежный 3 8" xfId="399"/>
    <cellStyle name="Денежный 4 10" xfId="400"/>
    <cellStyle name="Денежный 4 11" xfId="401"/>
    <cellStyle name="Денежный 4 12" xfId="402"/>
    <cellStyle name="Денежный 4 13" xfId="403"/>
    <cellStyle name="Денежный 4 14" xfId="404"/>
    <cellStyle name="Денежный 4 14 2" xfId="405"/>
    <cellStyle name="Денежный 4 14 3" xfId="406"/>
    <cellStyle name="Денежный 4 2" xfId="407"/>
    <cellStyle name="Денежный 4 2 2" xfId="408"/>
    <cellStyle name="Денежный 4 2 3" xfId="409"/>
    <cellStyle name="Денежный 4 3" xfId="410"/>
    <cellStyle name="Денежный 4 3 2" xfId="411"/>
    <cellStyle name="Денежный 4 3 3" xfId="412"/>
    <cellStyle name="Денежный 4 4" xfId="413"/>
    <cellStyle name="Денежный 4 4 2" xfId="414"/>
    <cellStyle name="Денежный 4 5" xfId="415"/>
    <cellStyle name="Денежный 4 5 2" xfId="416"/>
    <cellStyle name="Денежный 4 6" xfId="417"/>
    <cellStyle name="Денежный 4 7" xfId="418"/>
    <cellStyle name="Денежный 4 8" xfId="419"/>
    <cellStyle name="Денежный 4 9" xfId="420"/>
    <cellStyle name="Денежный 5 2" xfId="421"/>
    <cellStyle name="Денежный 5 2 2" xfId="422"/>
    <cellStyle name="Денежный 5 2 3" xfId="423"/>
    <cellStyle name="Денежный 5 3" xfId="424"/>
    <cellStyle name="Денежный 5 3 2" xfId="425"/>
    <cellStyle name="Денежный 5 4" xfId="426"/>
    <cellStyle name="Денежный 5 5" xfId="427"/>
    <cellStyle name="Денежный 6" xfId="428"/>
    <cellStyle name="Денежный 6 2" xfId="429"/>
    <cellStyle name="Денежный 6 2 2" xfId="430"/>
    <cellStyle name="Денежный 6 2 3" xfId="431"/>
    <cellStyle name="Денежный 6 3" xfId="432"/>
    <cellStyle name="Денежный 6 4" xfId="433"/>
    <cellStyle name="Денежный 6 5" xfId="434"/>
    <cellStyle name="Денежный 6 6" xfId="435"/>
    <cellStyle name="Денежный 6 7" xfId="436"/>
    <cellStyle name="Денежный 6 7 2" xfId="437"/>
    <cellStyle name="Денежный 6 7 3" xfId="438"/>
    <cellStyle name="Денежный 6 8" xfId="439"/>
    <cellStyle name="Денежный 7 2" xfId="440"/>
    <cellStyle name="Денежный 7 2 2" xfId="441"/>
    <cellStyle name="Денежный 7 2 3" xfId="442"/>
    <cellStyle name="Денежный 7 3" xfId="443"/>
    <cellStyle name="Денежный 7 4" xfId="444"/>
    <cellStyle name="Денежный 7 5" xfId="445"/>
    <cellStyle name="Денежный 7 6" xfId="446"/>
    <cellStyle name="Денежный 8 2" xfId="447"/>
    <cellStyle name="Денежный 8 2 2" xfId="448"/>
    <cellStyle name="Денежный 8 2 3" xfId="449"/>
    <cellStyle name="Денежный 8 3" xfId="450"/>
    <cellStyle name="Денежный 8 3 2" xfId="451"/>
    <cellStyle name="Денежный 8 4" xfId="452"/>
    <cellStyle name="Денежный 8 5" xfId="453"/>
    <cellStyle name="Денежный 8 6" xfId="454"/>
    <cellStyle name="Денежный 9 2" xfId="455"/>
    <cellStyle name="Денежный 9 2 2" xfId="456"/>
    <cellStyle name="Денежный 9 2 3" xfId="457"/>
    <cellStyle name="Денежный 9 3" xfId="458"/>
    <cellStyle name="Заголовок 1 2" xfId="459"/>
    <cellStyle name="Заголовок 1 3" xfId="460"/>
    <cellStyle name="Заголовок 2 2" xfId="461"/>
    <cellStyle name="Заголовок 2 3" xfId="462"/>
    <cellStyle name="Заголовок 3 2" xfId="463"/>
    <cellStyle name="Заголовок 3 3" xfId="464"/>
    <cellStyle name="Заголовок 4 2" xfId="465"/>
    <cellStyle name="Заголовок 4 3" xfId="466"/>
    <cellStyle name="Итог 2" xfId="467"/>
    <cellStyle name="Итог 3" xfId="468"/>
    <cellStyle name="Контрольная ячейка 2" xfId="469"/>
    <cellStyle name="Контрольная ячейка 3" xfId="470"/>
    <cellStyle name="Контрольная ячейка 4" xfId="471"/>
    <cellStyle name="Название 2" xfId="472"/>
    <cellStyle name="Название 3" xfId="473"/>
    <cellStyle name="Нейтральный 2" xfId="474"/>
    <cellStyle name="Нейтральный 3" xfId="475"/>
    <cellStyle name="Нейтральный 4" xfId="476"/>
    <cellStyle name="Обычный" xfId="0" builtinId="0"/>
    <cellStyle name="Обычный 10" xfId="477"/>
    <cellStyle name="Обычный 10 2" xfId="677"/>
    <cellStyle name="Обычный 10 2 2" xfId="681"/>
    <cellStyle name="Обычный 11" xfId="478"/>
    <cellStyle name="Обычный 11 10" xfId="479"/>
    <cellStyle name="Обычный 11 10 2" xfId="678"/>
    <cellStyle name="Обычный 11 11" xfId="480"/>
    <cellStyle name="Обычный 11 12" xfId="481"/>
    <cellStyle name="Обычный 11 2" xfId="482"/>
    <cellStyle name="Обычный 11 3" xfId="483"/>
    <cellStyle name="Обычный 11 4" xfId="484"/>
    <cellStyle name="Обычный 11 5" xfId="485"/>
    <cellStyle name="Обычный 11 6" xfId="486"/>
    <cellStyle name="Обычный 11 7" xfId="487"/>
    <cellStyle name="Обычный 11 8" xfId="488"/>
    <cellStyle name="Обычный 11 9" xfId="489"/>
    <cellStyle name="Обычный 12" xfId="490"/>
    <cellStyle name="Обычный 13" xfId="676"/>
    <cellStyle name="Обычный 14 2" xfId="683"/>
    <cellStyle name="Обычный 17 2" xfId="491"/>
    <cellStyle name="Обычный 17 3" xfId="492"/>
    <cellStyle name="Обычный 18 2" xfId="493"/>
    <cellStyle name="Обычный 18 3" xfId="494"/>
    <cellStyle name="Обычный 2" xfId="495"/>
    <cellStyle name="Обычный 2 10" xfId="496"/>
    <cellStyle name="Обычный 2 11" xfId="497"/>
    <cellStyle name="Обычный 2 12" xfId="498"/>
    <cellStyle name="Обычный 2 13" xfId="499"/>
    <cellStyle name="Обычный 2 14" xfId="500"/>
    <cellStyle name="Обычный 2 14 2" xfId="501"/>
    <cellStyle name="Обычный 2 14 2 2" xfId="679"/>
    <cellStyle name="Обычный 2 14 3" xfId="502"/>
    <cellStyle name="Обычный 2 14 4" xfId="503"/>
    <cellStyle name="Обычный 2 14 5" xfId="504"/>
    <cellStyle name="Обычный 2 14 6" xfId="505"/>
    <cellStyle name="Обычный 2 14 7" xfId="506"/>
    <cellStyle name="Обычный 2 14 8" xfId="507"/>
    <cellStyle name="Обычный 2 14 9" xfId="508"/>
    <cellStyle name="Обычный 2 15" xfId="509"/>
    <cellStyle name="Обычный 2 16" xfId="510"/>
    <cellStyle name="Обычный 2 17" xfId="511"/>
    <cellStyle name="Обычный 2 18" xfId="512"/>
    <cellStyle name="Обычный 2 19" xfId="513"/>
    <cellStyle name="Обычный 2 2" xfId="514"/>
    <cellStyle name="Обычный 2 2 2" xfId="515"/>
    <cellStyle name="Обычный 2 2 2 2" xfId="516"/>
    <cellStyle name="Обычный 2 2 2 3" xfId="517"/>
    <cellStyle name="Обычный 2 2 2 3 2" xfId="518"/>
    <cellStyle name="Обычный 2 2 2 4" xfId="519"/>
    <cellStyle name="Обычный 2 2 3" xfId="520"/>
    <cellStyle name="Обычный 2 2 3 2" xfId="521"/>
    <cellStyle name="Обычный 2 2 3 2 2" xfId="522"/>
    <cellStyle name="Обычный 2 2 3 2 3" xfId="523"/>
    <cellStyle name="Обычный 2 2 3 3" xfId="524"/>
    <cellStyle name="Обычный 2 2 3 4" xfId="525"/>
    <cellStyle name="Обычный 2 2 4" xfId="526"/>
    <cellStyle name="Обычный 2 2_База1 (version 1)" xfId="527"/>
    <cellStyle name="Обычный 2 20" xfId="528"/>
    <cellStyle name="Обычный 2 21" xfId="529"/>
    <cellStyle name="Обычный 2 22" xfId="530"/>
    <cellStyle name="Обычный 2 23" xfId="531"/>
    <cellStyle name="Обычный 2 3" xfId="532"/>
    <cellStyle name="Обычный 2 3 2" xfId="533"/>
    <cellStyle name="Обычный 2 3 2 2" xfId="534"/>
    <cellStyle name="Обычный 2 3 2 3" xfId="535"/>
    <cellStyle name="Обычный 2 3 3" xfId="536"/>
    <cellStyle name="Обычный 2 3 4" xfId="537"/>
    <cellStyle name="Обычный 2 3 5" xfId="538"/>
    <cellStyle name="Обычный 2 3 6" xfId="539"/>
    <cellStyle name="Обычный 2 3 7" xfId="540"/>
    <cellStyle name="Обычный 2 3 8" xfId="541"/>
    <cellStyle name="Обычный 2 3 9" xfId="542"/>
    <cellStyle name="Обычный 2 4" xfId="543"/>
    <cellStyle name="Обычный 2 4 10" xfId="544"/>
    <cellStyle name="Обычный 2 4 2" xfId="545"/>
    <cellStyle name="Обычный 2 4 2 2" xfId="546"/>
    <cellStyle name="Обычный 2 4 2 3" xfId="547"/>
    <cellStyle name="Обычный 2 4 3" xfId="548"/>
    <cellStyle name="Обычный 2 4 4" xfId="549"/>
    <cellStyle name="Обычный 2 4 5" xfId="550"/>
    <cellStyle name="Обычный 2 4 6" xfId="551"/>
    <cellStyle name="Обычный 2 4 7" xfId="552"/>
    <cellStyle name="Обычный 2 4 8" xfId="553"/>
    <cellStyle name="Обычный 2 4 9" xfId="554"/>
    <cellStyle name="Обычный 2 5" xfId="555"/>
    <cellStyle name="Обычный 2 5 2" xfId="556"/>
    <cellStyle name="Обычный 2 5 2 2" xfId="557"/>
    <cellStyle name="Обычный 2 5 3" xfId="558"/>
    <cellStyle name="Обычный 2 5 3 2" xfId="559"/>
    <cellStyle name="Обычный 2 5 3 3" xfId="560"/>
    <cellStyle name="Обычный 2 6" xfId="561"/>
    <cellStyle name="Обычный 2 6 2" xfId="562"/>
    <cellStyle name="Обычный 2 6 2 2" xfId="563"/>
    <cellStyle name="Обычный 2 6 2 3" xfId="564"/>
    <cellStyle name="Обычный 2 7" xfId="565"/>
    <cellStyle name="Обычный 2 8" xfId="566"/>
    <cellStyle name="Обычный 2 9" xfId="567"/>
    <cellStyle name="Обычный 2_Выездка ноябрь 2010 г." xfId="568"/>
    <cellStyle name="Обычный 3" xfId="569"/>
    <cellStyle name="Обычный 3 13" xfId="680"/>
    <cellStyle name="Обычный 3 2" xfId="570"/>
    <cellStyle name="Обычный 3 2 2" xfId="571"/>
    <cellStyle name="Обычный 3 2 3" xfId="572"/>
    <cellStyle name="Обычный 3 3" xfId="573"/>
    <cellStyle name="Обычный 3 3 2" xfId="574"/>
    <cellStyle name="Обычный 3 3 3" xfId="575"/>
    <cellStyle name="Обычный 3 4" xfId="576"/>
    <cellStyle name="Обычный 3 5" xfId="577"/>
    <cellStyle name="Обычный 3 5 2" xfId="578"/>
    <cellStyle name="Обычный 3 6" xfId="579"/>
    <cellStyle name="Обычный 3 7" xfId="580"/>
    <cellStyle name="Обычный 3 8" xfId="581"/>
    <cellStyle name="Обычный 3 9" xfId="582"/>
    <cellStyle name="Обычный 4" xfId="583"/>
    <cellStyle name="Обычный 4 10" xfId="584"/>
    <cellStyle name="Обычный 4 11" xfId="585"/>
    <cellStyle name="Обычный 4 12" xfId="586"/>
    <cellStyle name="Обычный 4 13" xfId="587"/>
    <cellStyle name="Обычный 4 14" xfId="588"/>
    <cellStyle name="Обычный 4 2" xfId="589"/>
    <cellStyle name="Обычный 4 2 2" xfId="590"/>
    <cellStyle name="Обычный 4 2 3" xfId="591"/>
    <cellStyle name="Обычный 4 3" xfId="592"/>
    <cellStyle name="Обычный 4 4" xfId="593"/>
    <cellStyle name="Обычный 4 5" xfId="594"/>
    <cellStyle name="Обычный 4 6" xfId="595"/>
    <cellStyle name="Обычный 4 7" xfId="596"/>
    <cellStyle name="Обычный 4 8" xfId="597"/>
    <cellStyle name="Обычный 4 9" xfId="598"/>
    <cellStyle name="Обычный 5" xfId="599"/>
    <cellStyle name="Обычный 5 10" xfId="600"/>
    <cellStyle name="Обычный 5 11" xfId="601"/>
    <cellStyle name="Обычный 5 12" xfId="602"/>
    <cellStyle name="Обычный 5 13" xfId="603"/>
    <cellStyle name="Обычный 5 14" xfId="604"/>
    <cellStyle name="Обычный 5 2" xfId="605"/>
    <cellStyle name="Обычный 5 2 2" xfId="606"/>
    <cellStyle name="Обычный 5 2 3" xfId="607"/>
    <cellStyle name="Обычный 5 3" xfId="608"/>
    <cellStyle name="Обычный 5 3 2" xfId="609"/>
    <cellStyle name="Обычный 5 3 3" xfId="610"/>
    <cellStyle name="Обычный 5 4" xfId="611"/>
    <cellStyle name="Обычный 5 4 2" xfId="612"/>
    <cellStyle name="Обычный 5 5" xfId="613"/>
    <cellStyle name="Обычный 5 6" xfId="614"/>
    <cellStyle name="Обычный 5 7" xfId="615"/>
    <cellStyle name="Обычный 5 8" xfId="616"/>
    <cellStyle name="Обычный 5 9" xfId="617"/>
    <cellStyle name="Обычный 5_25_05_13" xfId="618"/>
    <cellStyle name="Обычный 6" xfId="619"/>
    <cellStyle name="Обычный 6 10" xfId="620"/>
    <cellStyle name="Обычный 6 11" xfId="621"/>
    <cellStyle name="Обычный 6 12" xfId="622"/>
    <cellStyle name="Обычный 6 13" xfId="623"/>
    <cellStyle name="Обычный 6 2" xfId="624"/>
    <cellStyle name="Обычный 6 2 2" xfId="625"/>
    <cellStyle name="Обычный 6 3" xfId="626"/>
    <cellStyle name="Обычный 6 4" xfId="627"/>
    <cellStyle name="Обычный 6 5" xfId="628"/>
    <cellStyle name="Обычный 6 6" xfId="629"/>
    <cellStyle name="Обычный 6 7" xfId="630"/>
    <cellStyle name="Обычный 6 8" xfId="631"/>
    <cellStyle name="Обычный 6 9" xfId="632"/>
    <cellStyle name="Обычный 7" xfId="633"/>
    <cellStyle name="Обычный 7 10" xfId="634"/>
    <cellStyle name="Обычный 7 11" xfId="635"/>
    <cellStyle name="Обычный 7 12" xfId="636"/>
    <cellStyle name="Обычный 7 2" xfId="637"/>
    <cellStyle name="Обычный 7 3" xfId="638"/>
    <cellStyle name="Обычный 7 4" xfId="639"/>
    <cellStyle name="Обычный 7 5" xfId="640"/>
    <cellStyle name="Обычный 7 6" xfId="641"/>
    <cellStyle name="Обычный 7 7" xfId="642"/>
    <cellStyle name="Обычный 7 8" xfId="643"/>
    <cellStyle name="Обычный 7 9" xfId="644"/>
    <cellStyle name="Обычный 8" xfId="645"/>
    <cellStyle name="Обычный 8 2" xfId="646"/>
    <cellStyle name="Обычный 8 3" xfId="647"/>
    <cellStyle name="Обычный 8 4" xfId="648"/>
    <cellStyle name="Обычный 9" xfId="649"/>
    <cellStyle name="Обычный_Выездка технические1 2" xfId="675"/>
    <cellStyle name="Обычный_Измайлово-2003" xfId="650"/>
    <cellStyle name="Обычный_Копия Тех резы Нижний Новгород" xfId="674"/>
    <cellStyle name="Плохой 2" xfId="651"/>
    <cellStyle name="Плохой 3" xfId="652"/>
    <cellStyle name="Плохой 4" xfId="653"/>
    <cellStyle name="Пояснение 2" xfId="654"/>
    <cellStyle name="Пояснение 3" xfId="655"/>
    <cellStyle name="Примечание 2" xfId="656"/>
    <cellStyle name="Примечание 3" xfId="657"/>
    <cellStyle name="Примечание 4" xfId="658"/>
    <cellStyle name="Примечание 5" xfId="659"/>
    <cellStyle name="Процентный 2" xfId="660"/>
    <cellStyle name="Связанная ячейка 2" xfId="661"/>
    <cellStyle name="Связанная ячейка 3" xfId="662"/>
    <cellStyle name="Текст предупреждения 2" xfId="663"/>
    <cellStyle name="Текст предупреждения 3" xfId="664"/>
    <cellStyle name="Финансовый 2" xfId="665"/>
    <cellStyle name="Финансовый 2 2" xfId="666"/>
    <cellStyle name="Финансовый 2 2 2" xfId="667"/>
    <cellStyle name="Финансовый 2 2 3" xfId="668"/>
    <cellStyle name="Финансовый 2 3" xfId="669"/>
    <cellStyle name="Финансовый 3" xfId="670"/>
    <cellStyle name="Хороший 2" xfId="671"/>
    <cellStyle name="Хороший 3" xfId="672"/>
    <cellStyle name="Хороший 4" xfId="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e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emf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emf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0</xdr:row>
      <xdr:rowOff>38100</xdr:rowOff>
    </xdr:from>
    <xdr:to>
      <xdr:col>15</xdr:col>
      <xdr:colOff>733425</xdr:colOff>
      <xdr:row>2</xdr:row>
      <xdr:rowOff>219075</xdr:rowOff>
    </xdr:to>
    <xdr:pic>
      <xdr:nvPicPr>
        <xdr:cNvPr id="1337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38100"/>
          <a:ext cx="1905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4</xdr:col>
      <xdr:colOff>285750</xdr:colOff>
      <xdr:row>3</xdr:row>
      <xdr:rowOff>104775</xdr:rowOff>
    </xdr:to>
    <xdr:pic>
      <xdr:nvPicPr>
        <xdr:cNvPr id="1338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05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0</xdr:row>
      <xdr:rowOff>57150</xdr:rowOff>
    </xdr:from>
    <xdr:to>
      <xdr:col>5</xdr:col>
      <xdr:colOff>971550</xdr:colOff>
      <xdr:row>6</xdr:row>
      <xdr:rowOff>114300</xdr:rowOff>
    </xdr:to>
    <xdr:pic>
      <xdr:nvPicPr>
        <xdr:cNvPr id="1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57150"/>
          <a:ext cx="14954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762000</xdr:colOff>
      <xdr:row>0</xdr:row>
      <xdr:rowOff>76200</xdr:rowOff>
    </xdr:from>
    <xdr:to>
      <xdr:col>13</xdr:col>
      <xdr:colOff>485775</xdr:colOff>
      <xdr:row>6</xdr:row>
      <xdr:rowOff>57150</xdr:rowOff>
    </xdr:to>
    <xdr:pic>
      <xdr:nvPicPr>
        <xdr:cNvPr id="134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76200"/>
          <a:ext cx="1047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571500</xdr:colOff>
      <xdr:row>1</xdr:row>
      <xdr:rowOff>533400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8097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161925</xdr:rowOff>
    </xdr:from>
    <xdr:to>
      <xdr:col>5</xdr:col>
      <xdr:colOff>209828</xdr:colOff>
      <xdr:row>7</xdr:row>
      <xdr:rowOff>139700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39825"/>
          <a:ext cx="1336953" cy="126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200025</xdr:colOff>
      <xdr:row>3</xdr:row>
      <xdr:rowOff>85725</xdr:rowOff>
    </xdr:from>
    <xdr:to>
      <xdr:col>34</xdr:col>
      <xdr:colOff>409575</xdr:colOff>
      <xdr:row>7</xdr:row>
      <xdr:rowOff>238125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276350"/>
          <a:ext cx="11430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276225</xdr:colOff>
      <xdr:row>0</xdr:row>
      <xdr:rowOff>142875</xdr:rowOff>
    </xdr:from>
    <xdr:to>
      <xdr:col>34</xdr:col>
      <xdr:colOff>495300</xdr:colOff>
      <xdr:row>2</xdr:row>
      <xdr:rowOff>9525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142875"/>
          <a:ext cx="2581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571500</xdr:colOff>
      <xdr:row>1</xdr:row>
      <xdr:rowOff>533400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914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161925</xdr:rowOff>
    </xdr:from>
    <xdr:to>
      <xdr:col>5</xdr:col>
      <xdr:colOff>409575</xdr:colOff>
      <xdr:row>8</xdr:row>
      <xdr:rowOff>38100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00125"/>
          <a:ext cx="1495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152400</xdr:colOff>
      <xdr:row>3</xdr:row>
      <xdr:rowOff>79375</xdr:rowOff>
    </xdr:from>
    <xdr:to>
      <xdr:col>35</xdr:col>
      <xdr:colOff>390525</xdr:colOff>
      <xdr:row>7</xdr:row>
      <xdr:rowOff>127000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9000" y="1133475"/>
          <a:ext cx="10255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0</xdr:colOff>
      <xdr:row>0</xdr:row>
      <xdr:rowOff>231775</xdr:rowOff>
    </xdr:from>
    <xdr:to>
      <xdr:col>35</xdr:col>
      <xdr:colOff>393700</xdr:colOff>
      <xdr:row>2</xdr:row>
      <xdr:rowOff>127000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9800" y="231775"/>
          <a:ext cx="22479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676275</xdr:colOff>
      <xdr:row>2</xdr:row>
      <xdr:rowOff>9525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19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</xdr:row>
      <xdr:rowOff>85725</xdr:rowOff>
    </xdr:from>
    <xdr:to>
      <xdr:col>5</xdr:col>
      <xdr:colOff>123825</xdr:colOff>
      <xdr:row>7</xdr:row>
      <xdr:rowOff>228600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5350"/>
          <a:ext cx="14001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419100</xdr:colOff>
      <xdr:row>3</xdr:row>
      <xdr:rowOff>76200</xdr:rowOff>
    </xdr:from>
    <xdr:to>
      <xdr:col>35</xdr:col>
      <xdr:colOff>257175</xdr:colOff>
      <xdr:row>7</xdr:row>
      <xdr:rowOff>152400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2675" y="99060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0</xdr:colOff>
      <xdr:row>0</xdr:row>
      <xdr:rowOff>104775</xdr:rowOff>
    </xdr:from>
    <xdr:to>
      <xdr:col>35</xdr:col>
      <xdr:colOff>419100</xdr:colOff>
      <xdr:row>1</xdr:row>
      <xdr:rowOff>438150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04775"/>
          <a:ext cx="2295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666750</xdr:colOff>
      <xdr:row>1</xdr:row>
      <xdr:rowOff>542925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09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</xdr:row>
      <xdr:rowOff>371475</xdr:rowOff>
    </xdr:from>
    <xdr:to>
      <xdr:col>5</xdr:col>
      <xdr:colOff>515711</xdr:colOff>
      <xdr:row>7</xdr:row>
      <xdr:rowOff>228600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2950"/>
          <a:ext cx="1495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285750</xdr:colOff>
      <xdr:row>3</xdr:row>
      <xdr:rowOff>57150</xdr:rowOff>
    </xdr:from>
    <xdr:to>
      <xdr:col>29</xdr:col>
      <xdr:colOff>28575</xdr:colOff>
      <xdr:row>8</xdr:row>
      <xdr:rowOff>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0" y="885825"/>
          <a:ext cx="10477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0</xdr:row>
      <xdr:rowOff>95250</xdr:rowOff>
    </xdr:from>
    <xdr:to>
      <xdr:col>29</xdr:col>
      <xdr:colOff>323850</xdr:colOff>
      <xdr:row>1</xdr:row>
      <xdr:rowOff>561975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95250"/>
          <a:ext cx="2143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571500</xdr:colOff>
      <xdr:row>1</xdr:row>
      <xdr:rowOff>533400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914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161925</xdr:rowOff>
    </xdr:from>
    <xdr:to>
      <xdr:col>5</xdr:col>
      <xdr:colOff>182117</xdr:colOff>
      <xdr:row>7</xdr:row>
      <xdr:rowOff>101600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00125"/>
          <a:ext cx="1296542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76200</xdr:colOff>
      <xdr:row>3</xdr:row>
      <xdr:rowOff>117475</xdr:rowOff>
    </xdr:from>
    <xdr:to>
      <xdr:col>35</xdr:col>
      <xdr:colOff>314325</xdr:colOff>
      <xdr:row>7</xdr:row>
      <xdr:rowOff>165100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6600" y="1171575"/>
          <a:ext cx="10255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76200</xdr:colOff>
      <xdr:row>0</xdr:row>
      <xdr:rowOff>282575</xdr:rowOff>
    </xdr:from>
    <xdr:to>
      <xdr:col>35</xdr:col>
      <xdr:colOff>381000</xdr:colOff>
      <xdr:row>2</xdr:row>
      <xdr:rowOff>92518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5800" y="282575"/>
          <a:ext cx="2413000" cy="648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685800</xdr:colOff>
      <xdr:row>2</xdr:row>
      <xdr:rowOff>161925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288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161925</xdr:rowOff>
    </xdr:from>
    <xdr:to>
      <xdr:col>5</xdr:col>
      <xdr:colOff>485775</xdr:colOff>
      <xdr:row>8</xdr:row>
      <xdr:rowOff>114300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62025"/>
          <a:ext cx="1495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447675</xdr:colOff>
      <xdr:row>2</xdr:row>
      <xdr:rowOff>200025</xdr:rowOff>
    </xdr:from>
    <xdr:to>
      <xdr:col>38</xdr:col>
      <xdr:colOff>257175</xdr:colOff>
      <xdr:row>8</xdr:row>
      <xdr:rowOff>9525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2850" y="1000125"/>
          <a:ext cx="11715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38100</xdr:colOff>
      <xdr:row>0</xdr:row>
      <xdr:rowOff>95250</xdr:rowOff>
    </xdr:from>
    <xdr:to>
      <xdr:col>38</xdr:col>
      <xdr:colOff>381000</xdr:colOff>
      <xdr:row>2</xdr:row>
      <xdr:rowOff>28575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125" y="95250"/>
          <a:ext cx="2524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685800</xdr:colOff>
      <xdr:row>2</xdr:row>
      <xdr:rowOff>161925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619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66675</xdr:colOff>
      <xdr:row>2</xdr:row>
      <xdr:rowOff>161925</xdr:rowOff>
    </xdr:from>
    <xdr:ext cx="1498600" cy="141287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85775"/>
          <a:ext cx="1498600" cy="141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37</xdr:col>
      <xdr:colOff>114300</xdr:colOff>
      <xdr:row>2</xdr:row>
      <xdr:rowOff>19050</xdr:rowOff>
    </xdr:from>
    <xdr:to>
      <xdr:col>39</xdr:col>
      <xdr:colOff>266700</xdr:colOff>
      <xdr:row>8</xdr:row>
      <xdr:rowOff>219075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42900"/>
          <a:ext cx="1371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0</xdr:colOff>
      <xdr:row>0</xdr:row>
      <xdr:rowOff>95250</xdr:rowOff>
    </xdr:from>
    <xdr:to>
      <xdr:col>39</xdr:col>
      <xdr:colOff>381000</xdr:colOff>
      <xdr:row>2</xdr:row>
      <xdr:rowOff>28575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95250"/>
          <a:ext cx="2209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685800</xdr:colOff>
      <xdr:row>2</xdr:row>
      <xdr:rowOff>161925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00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161925</xdr:rowOff>
    </xdr:from>
    <xdr:to>
      <xdr:col>5</xdr:col>
      <xdr:colOff>205525</xdr:colOff>
      <xdr:row>7</xdr:row>
      <xdr:rowOff>203200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62025"/>
          <a:ext cx="1345350" cy="127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85725</xdr:colOff>
      <xdr:row>2</xdr:row>
      <xdr:rowOff>104775</xdr:rowOff>
    </xdr:from>
    <xdr:to>
      <xdr:col>38</xdr:col>
      <xdr:colOff>266700</xdr:colOff>
      <xdr:row>7</xdr:row>
      <xdr:rowOff>76200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904875"/>
          <a:ext cx="9715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38100</xdr:colOff>
      <xdr:row>0</xdr:row>
      <xdr:rowOff>95250</xdr:rowOff>
    </xdr:from>
    <xdr:to>
      <xdr:col>38</xdr:col>
      <xdr:colOff>381000</xdr:colOff>
      <xdr:row>2</xdr:row>
      <xdr:rowOff>28575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7550" y="95250"/>
          <a:ext cx="2638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1343025" cy="803275"/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4302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19</xdr:col>
      <xdr:colOff>314325</xdr:colOff>
      <xdr:row>0</xdr:row>
      <xdr:rowOff>142875</xdr:rowOff>
    </xdr:from>
    <xdr:to>
      <xdr:col>22</xdr:col>
      <xdr:colOff>695325</xdr:colOff>
      <xdr:row>1</xdr:row>
      <xdr:rowOff>0</xdr:rowOff>
    </xdr:to>
    <xdr:pic>
      <xdr:nvPicPr>
        <xdr:cNvPr id="3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42875"/>
          <a:ext cx="21240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123825</xdr:colOff>
      <xdr:row>2</xdr:row>
      <xdr:rowOff>123825</xdr:rowOff>
    </xdr:from>
    <xdr:ext cx="1009650" cy="94615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47675"/>
          <a:ext cx="100965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219075</xdr:colOff>
      <xdr:row>1</xdr:row>
      <xdr:rowOff>123825</xdr:rowOff>
    </xdr:from>
    <xdr:to>
      <xdr:col>22</xdr:col>
      <xdr:colOff>552450</xdr:colOff>
      <xdr:row>4</xdr:row>
      <xdr:rowOff>390525</xdr:rowOff>
    </xdr:to>
    <xdr:pic>
      <xdr:nvPicPr>
        <xdr:cNvPr id="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075" y="285750"/>
          <a:ext cx="942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5</xdr:col>
      <xdr:colOff>381000</xdr:colOff>
      <xdr:row>2</xdr:row>
      <xdr:rowOff>266700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6859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314325</xdr:colOff>
      <xdr:row>0</xdr:row>
      <xdr:rowOff>142875</xdr:rowOff>
    </xdr:from>
    <xdr:to>
      <xdr:col>22</xdr:col>
      <xdr:colOff>695325</xdr:colOff>
      <xdr:row>1</xdr:row>
      <xdr:rowOff>0</xdr:rowOff>
    </xdr:to>
    <xdr:pic>
      <xdr:nvPicPr>
        <xdr:cNvPr id="3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142875"/>
          <a:ext cx="2000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</xdr:row>
      <xdr:rowOff>142875</xdr:rowOff>
    </xdr:from>
    <xdr:to>
      <xdr:col>4</xdr:col>
      <xdr:colOff>504825</xdr:colOff>
      <xdr:row>4</xdr:row>
      <xdr:rowOff>504825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90600"/>
          <a:ext cx="1000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200025</xdr:colOff>
      <xdr:row>1</xdr:row>
      <xdr:rowOff>161925</xdr:rowOff>
    </xdr:from>
    <xdr:to>
      <xdr:col>22</xdr:col>
      <xdr:colOff>542925</xdr:colOff>
      <xdr:row>4</xdr:row>
      <xdr:rowOff>428625</xdr:rowOff>
    </xdr:to>
    <xdr:pic>
      <xdr:nvPicPr>
        <xdr:cNvPr id="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733425"/>
          <a:ext cx="9620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685800</xdr:colOff>
      <xdr:row>2</xdr:row>
      <xdr:rowOff>161925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288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161925</xdr:rowOff>
    </xdr:from>
    <xdr:to>
      <xdr:col>5</xdr:col>
      <xdr:colOff>295275</xdr:colOff>
      <xdr:row>8</xdr:row>
      <xdr:rowOff>114300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62025"/>
          <a:ext cx="1495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323850</xdr:colOff>
      <xdr:row>2</xdr:row>
      <xdr:rowOff>19050</xdr:rowOff>
    </xdr:from>
    <xdr:to>
      <xdr:col>29</xdr:col>
      <xdr:colOff>266700</xdr:colOff>
      <xdr:row>8</xdr:row>
      <xdr:rowOff>219075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7775" y="819150"/>
          <a:ext cx="12477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104775</xdr:colOff>
      <xdr:row>0</xdr:row>
      <xdr:rowOff>95250</xdr:rowOff>
    </xdr:from>
    <xdr:to>
      <xdr:col>29</xdr:col>
      <xdr:colOff>381000</xdr:colOff>
      <xdr:row>2</xdr:row>
      <xdr:rowOff>0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95250"/>
          <a:ext cx="2190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685800</xdr:colOff>
      <xdr:row>2</xdr:row>
      <xdr:rowOff>161925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914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161925</xdr:rowOff>
    </xdr:from>
    <xdr:to>
      <xdr:col>5</xdr:col>
      <xdr:colOff>295275</xdr:colOff>
      <xdr:row>8</xdr:row>
      <xdr:rowOff>114300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62025"/>
          <a:ext cx="1495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323850</xdr:colOff>
      <xdr:row>2</xdr:row>
      <xdr:rowOff>19050</xdr:rowOff>
    </xdr:from>
    <xdr:to>
      <xdr:col>29</xdr:col>
      <xdr:colOff>266700</xdr:colOff>
      <xdr:row>8</xdr:row>
      <xdr:rowOff>219075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2725" y="819150"/>
          <a:ext cx="12477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104775</xdr:colOff>
      <xdr:row>0</xdr:row>
      <xdr:rowOff>95250</xdr:rowOff>
    </xdr:from>
    <xdr:to>
      <xdr:col>29</xdr:col>
      <xdr:colOff>381000</xdr:colOff>
      <xdr:row>2</xdr:row>
      <xdr:rowOff>0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95250"/>
          <a:ext cx="2190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4</xdr:col>
      <xdr:colOff>723900</xdr:colOff>
      <xdr:row>2</xdr:row>
      <xdr:rowOff>28575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43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314325</xdr:colOff>
      <xdr:row>0</xdr:row>
      <xdr:rowOff>142875</xdr:rowOff>
    </xdr:from>
    <xdr:to>
      <xdr:col>22</xdr:col>
      <xdr:colOff>695325</xdr:colOff>
      <xdr:row>1</xdr:row>
      <xdr:rowOff>114300</xdr:rowOff>
    </xdr:to>
    <xdr:pic>
      <xdr:nvPicPr>
        <xdr:cNvPr id="3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2125" y="142875"/>
          <a:ext cx="2006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</xdr:row>
      <xdr:rowOff>123825</xdr:rowOff>
    </xdr:from>
    <xdr:to>
      <xdr:col>4</xdr:col>
      <xdr:colOff>409575</xdr:colOff>
      <xdr:row>4</xdr:row>
      <xdr:rowOff>485775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71550"/>
          <a:ext cx="1009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104775</xdr:colOff>
      <xdr:row>1</xdr:row>
      <xdr:rowOff>276225</xdr:rowOff>
    </xdr:from>
    <xdr:to>
      <xdr:col>22</xdr:col>
      <xdr:colOff>438150</xdr:colOff>
      <xdr:row>5</xdr:row>
      <xdr:rowOff>22225</xdr:rowOff>
    </xdr:to>
    <xdr:pic>
      <xdr:nvPicPr>
        <xdr:cNvPr id="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847725"/>
          <a:ext cx="955675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5</xdr:col>
      <xdr:colOff>381000</xdr:colOff>
      <xdr:row>2</xdr:row>
      <xdr:rowOff>266700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6859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314325</xdr:colOff>
      <xdr:row>0</xdr:row>
      <xdr:rowOff>142875</xdr:rowOff>
    </xdr:from>
    <xdr:to>
      <xdr:col>22</xdr:col>
      <xdr:colOff>695325</xdr:colOff>
      <xdr:row>1</xdr:row>
      <xdr:rowOff>0</xdr:rowOff>
    </xdr:to>
    <xdr:pic>
      <xdr:nvPicPr>
        <xdr:cNvPr id="3" name="Picture 2" descr="FKSR_logo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142875"/>
          <a:ext cx="2000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</xdr:row>
      <xdr:rowOff>142875</xdr:rowOff>
    </xdr:from>
    <xdr:to>
      <xdr:col>4</xdr:col>
      <xdr:colOff>504825</xdr:colOff>
      <xdr:row>4</xdr:row>
      <xdr:rowOff>504825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90600"/>
          <a:ext cx="1000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304800</xdr:colOff>
      <xdr:row>1</xdr:row>
      <xdr:rowOff>142875</xdr:rowOff>
    </xdr:from>
    <xdr:to>
      <xdr:col>22</xdr:col>
      <xdr:colOff>638175</xdr:colOff>
      <xdr:row>4</xdr:row>
      <xdr:rowOff>409575</xdr:rowOff>
    </xdr:to>
    <xdr:pic>
      <xdr:nvPicPr>
        <xdr:cNvPr id="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714375"/>
          <a:ext cx="9525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676275</xdr:colOff>
      <xdr:row>2</xdr:row>
      <xdr:rowOff>9525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19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</xdr:row>
      <xdr:rowOff>85725</xdr:rowOff>
    </xdr:from>
    <xdr:to>
      <xdr:col>5</xdr:col>
      <xdr:colOff>123825</xdr:colOff>
      <xdr:row>7</xdr:row>
      <xdr:rowOff>228600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5350"/>
          <a:ext cx="14001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85725</xdr:colOff>
      <xdr:row>3</xdr:row>
      <xdr:rowOff>66675</xdr:rowOff>
    </xdr:from>
    <xdr:to>
      <xdr:col>34</xdr:col>
      <xdr:colOff>406400</xdr:colOff>
      <xdr:row>7</xdr:row>
      <xdr:rowOff>142875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981075"/>
          <a:ext cx="1450975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533400</xdr:colOff>
      <xdr:row>0</xdr:row>
      <xdr:rowOff>168275</xdr:rowOff>
    </xdr:from>
    <xdr:to>
      <xdr:col>35</xdr:col>
      <xdr:colOff>203200</xdr:colOff>
      <xdr:row>2</xdr:row>
      <xdr:rowOff>57150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5400" y="168275"/>
          <a:ext cx="2819400" cy="70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685800</xdr:colOff>
      <xdr:row>2</xdr:row>
      <xdr:rowOff>161925</xdr:rowOff>
    </xdr:to>
    <xdr:pic>
      <xdr:nvPicPr>
        <xdr:cNvPr id="2281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288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161926</xdr:rowOff>
    </xdr:from>
    <xdr:to>
      <xdr:col>5</xdr:col>
      <xdr:colOff>114300</xdr:colOff>
      <xdr:row>7</xdr:row>
      <xdr:rowOff>197678</xdr:rowOff>
    </xdr:to>
    <xdr:pic>
      <xdr:nvPicPr>
        <xdr:cNvPr id="22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62026"/>
          <a:ext cx="1317625" cy="1242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323850</xdr:colOff>
      <xdr:row>2</xdr:row>
      <xdr:rowOff>19050</xdr:rowOff>
    </xdr:from>
    <xdr:to>
      <xdr:col>35</xdr:col>
      <xdr:colOff>266700</xdr:colOff>
      <xdr:row>8</xdr:row>
      <xdr:rowOff>219075</xdr:rowOff>
    </xdr:to>
    <xdr:pic>
      <xdr:nvPicPr>
        <xdr:cNvPr id="228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7775" y="819150"/>
          <a:ext cx="12477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104775</xdr:colOff>
      <xdr:row>0</xdr:row>
      <xdr:rowOff>95250</xdr:rowOff>
    </xdr:from>
    <xdr:to>
      <xdr:col>35</xdr:col>
      <xdr:colOff>381000</xdr:colOff>
      <xdr:row>2</xdr:row>
      <xdr:rowOff>0</xdr:rowOff>
    </xdr:to>
    <xdr:pic>
      <xdr:nvPicPr>
        <xdr:cNvPr id="2284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95250"/>
          <a:ext cx="2190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fei.org/person/Detail.aspx?personFeiID=10168355" TargetMode="External"/><Relationship Id="rId1" Type="http://schemas.openxmlformats.org/officeDocument/2006/relationships/hyperlink" Target="https://data.fei.org/person/Detail.aspx?personFeiID=10168355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data.fei.org/person/Detail.aspx?personFeiID=10168355" TargetMode="External"/><Relationship Id="rId1" Type="http://schemas.openxmlformats.org/officeDocument/2006/relationships/hyperlink" Target="https://data.fei.org/person/Detail.aspx?personFeiID=10168355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data.fei.org/person/Detail.aspx?personFeiID=1016835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data.fei.org/person/Detail.aspx?personFeiID=10168355" TargetMode="External"/><Relationship Id="rId1" Type="http://schemas.openxmlformats.org/officeDocument/2006/relationships/hyperlink" Target="https://data.fei.org/person/Detail.aspx?personFeiID=10168355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tabSelected="1" view="pageBreakPreview" topLeftCell="F35" zoomScaleNormal="100" zoomScaleSheetLayoutView="100" workbookViewId="0">
      <selection activeCell="L47" sqref="L47"/>
    </sheetView>
  </sheetViews>
  <sheetFormatPr defaultRowHeight="12.75" x14ac:dyDescent="0.2"/>
  <cols>
    <col min="1" max="2" width="4" style="3" customWidth="1"/>
    <col min="3" max="3" width="7.85546875" style="3" customWidth="1"/>
    <col min="4" max="4" width="8.7109375" style="3" customWidth="1"/>
    <col min="5" max="5" width="13.85546875" style="3" customWidth="1"/>
    <col min="6" max="6" width="23" style="3" customWidth="1"/>
    <col min="7" max="7" width="5" style="3" customWidth="1"/>
    <col min="8" max="8" width="9.7109375" style="3" customWidth="1"/>
    <col min="9" max="9" width="28.28515625" style="3" customWidth="1"/>
    <col min="10" max="10" width="20.85546875" style="3" customWidth="1"/>
    <col min="11" max="11" width="12" style="3" customWidth="1"/>
    <col min="12" max="12" width="12.140625" style="3" customWidth="1"/>
    <col min="13" max="13" width="7.7109375" style="3" customWidth="1"/>
    <col min="14" max="14" width="8.85546875" style="3" customWidth="1"/>
    <col min="15" max="15" width="15.7109375" style="8" customWidth="1"/>
    <col min="16" max="16" width="11.85546875" style="3" customWidth="1"/>
    <col min="17" max="16384" width="9.140625" style="131"/>
  </cols>
  <sheetData>
    <row r="1" spans="1:16" ht="22.5" x14ac:dyDescent="0.3">
      <c r="A1" s="345" t="s">
        <v>424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16" ht="10.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2.5" customHeight="1" x14ac:dyDescent="0.3">
      <c r="A3" s="1"/>
      <c r="B3" s="1"/>
      <c r="C3" s="345" t="s">
        <v>364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1"/>
    </row>
    <row r="5" spans="1:16" ht="19.5" x14ac:dyDescent="0.25">
      <c r="A5" s="346" t="s">
        <v>25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16" ht="19.5" x14ac:dyDescent="0.25">
      <c r="A6" s="346" t="s">
        <v>26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16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4"/>
    </row>
    <row r="8" spans="1:16" ht="15.75" x14ac:dyDescent="0.25">
      <c r="A8" s="7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47" t="s">
        <v>730</v>
      </c>
      <c r="P8" s="347"/>
    </row>
    <row r="9" spans="1:16" ht="81" x14ac:dyDescent="0.2">
      <c r="A9" s="182" t="s">
        <v>28</v>
      </c>
      <c r="B9" s="183" t="s">
        <v>29</v>
      </c>
      <c r="C9" s="183" t="s">
        <v>30</v>
      </c>
      <c r="D9" s="183" t="s">
        <v>31</v>
      </c>
      <c r="E9" s="183" t="s">
        <v>32</v>
      </c>
      <c r="F9" s="184" t="s">
        <v>33</v>
      </c>
      <c r="G9" s="183" t="s">
        <v>34</v>
      </c>
      <c r="H9" s="183" t="s">
        <v>35</v>
      </c>
      <c r="I9" s="182" t="s">
        <v>36</v>
      </c>
      <c r="J9" s="184" t="s">
        <v>37</v>
      </c>
      <c r="K9" s="184" t="s">
        <v>38</v>
      </c>
      <c r="L9" s="184" t="s">
        <v>39</v>
      </c>
      <c r="M9" s="184" t="s">
        <v>40</v>
      </c>
      <c r="N9" s="182" t="s">
        <v>41</v>
      </c>
      <c r="O9" s="184" t="s">
        <v>382</v>
      </c>
      <c r="P9" s="183" t="s">
        <v>42</v>
      </c>
    </row>
    <row r="10" spans="1:16" s="101" customFormat="1" ht="29.25" customHeight="1" x14ac:dyDescent="0.15">
      <c r="A10" s="185">
        <v>1</v>
      </c>
      <c r="B10" s="185">
        <v>108</v>
      </c>
      <c r="C10" s="185" t="s">
        <v>43</v>
      </c>
      <c r="D10" s="186">
        <v>10080582</v>
      </c>
      <c r="E10" s="187" t="s">
        <v>92</v>
      </c>
      <c r="F10" s="187" t="s">
        <v>138</v>
      </c>
      <c r="G10" s="185" t="s">
        <v>47</v>
      </c>
      <c r="H10" s="185" t="s">
        <v>479</v>
      </c>
      <c r="I10" s="188" t="s">
        <v>609</v>
      </c>
      <c r="J10" s="188" t="s">
        <v>551</v>
      </c>
      <c r="K10" s="186" t="s">
        <v>89</v>
      </c>
      <c r="L10" s="189" t="s">
        <v>301</v>
      </c>
      <c r="M10" s="186" t="s">
        <v>201</v>
      </c>
      <c r="N10" s="186" t="s">
        <v>62</v>
      </c>
      <c r="O10" s="188" t="s">
        <v>753</v>
      </c>
      <c r="P10" s="185" t="s">
        <v>933</v>
      </c>
    </row>
    <row r="11" spans="1:16" s="101" customFormat="1" ht="29.25" customHeight="1" x14ac:dyDescent="0.15">
      <c r="A11" s="185">
        <v>2</v>
      </c>
      <c r="B11" s="185">
        <v>100</v>
      </c>
      <c r="C11" s="185" t="s">
        <v>43</v>
      </c>
      <c r="D11" s="190">
        <v>10140751</v>
      </c>
      <c r="E11" s="191" t="s">
        <v>162</v>
      </c>
      <c r="F11" s="191" t="s">
        <v>739</v>
      </c>
      <c r="G11" s="190" t="s">
        <v>47</v>
      </c>
      <c r="H11" s="192" t="s">
        <v>740</v>
      </c>
      <c r="I11" s="193" t="s">
        <v>741</v>
      </c>
      <c r="J11" s="194" t="s">
        <v>742</v>
      </c>
      <c r="K11" s="192" t="s">
        <v>801</v>
      </c>
      <c r="L11" s="186" t="s">
        <v>52</v>
      </c>
      <c r="M11" s="192" t="s">
        <v>123</v>
      </c>
      <c r="N11" s="192" t="s">
        <v>455</v>
      </c>
      <c r="O11" s="195" t="s">
        <v>268</v>
      </c>
      <c r="P11" s="185" t="s">
        <v>933</v>
      </c>
    </row>
    <row r="12" spans="1:16" s="101" customFormat="1" ht="29.25" customHeight="1" x14ac:dyDescent="0.15">
      <c r="A12" s="185">
        <v>3</v>
      </c>
      <c r="B12" s="185">
        <v>101</v>
      </c>
      <c r="C12" s="185" t="s">
        <v>43</v>
      </c>
      <c r="D12" s="190">
        <v>10140750</v>
      </c>
      <c r="E12" s="191" t="s">
        <v>743</v>
      </c>
      <c r="F12" s="191" t="s">
        <v>744</v>
      </c>
      <c r="G12" s="190" t="s">
        <v>47</v>
      </c>
      <c r="H12" s="192" t="s">
        <v>595</v>
      </c>
      <c r="I12" s="193" t="s">
        <v>871</v>
      </c>
      <c r="J12" s="194" t="s">
        <v>806</v>
      </c>
      <c r="K12" s="192" t="s">
        <v>89</v>
      </c>
      <c r="L12" s="186" t="s">
        <v>83</v>
      </c>
      <c r="M12" s="192" t="s">
        <v>456</v>
      </c>
      <c r="N12" s="192" t="s">
        <v>72</v>
      </c>
      <c r="O12" s="195" t="s">
        <v>520</v>
      </c>
      <c r="P12" s="185" t="s">
        <v>933</v>
      </c>
    </row>
    <row r="13" spans="1:16" s="101" customFormat="1" ht="27" customHeight="1" x14ac:dyDescent="0.15">
      <c r="A13" s="185">
        <v>4</v>
      </c>
      <c r="B13" s="185">
        <v>102</v>
      </c>
      <c r="C13" s="185" t="s">
        <v>43</v>
      </c>
      <c r="D13" s="190">
        <v>10070215</v>
      </c>
      <c r="E13" s="191" t="s">
        <v>265</v>
      </c>
      <c r="F13" s="191" t="s">
        <v>872</v>
      </c>
      <c r="G13" s="190" t="s">
        <v>47</v>
      </c>
      <c r="H13" s="192" t="s">
        <v>846</v>
      </c>
      <c r="I13" s="193" t="s">
        <v>847</v>
      </c>
      <c r="J13" s="194" t="s">
        <v>223</v>
      </c>
      <c r="K13" s="192" t="s">
        <v>350</v>
      </c>
      <c r="L13" s="186" t="s">
        <v>52</v>
      </c>
      <c r="M13" s="192" t="s">
        <v>309</v>
      </c>
      <c r="N13" s="192" t="s">
        <v>437</v>
      </c>
      <c r="O13" s="195" t="s">
        <v>738</v>
      </c>
      <c r="P13" s="185" t="s">
        <v>933</v>
      </c>
    </row>
    <row r="14" spans="1:16" s="101" customFormat="1" ht="27" customHeight="1" x14ac:dyDescent="0.15">
      <c r="A14" s="185">
        <v>5</v>
      </c>
      <c r="B14" s="185">
        <v>103</v>
      </c>
      <c r="C14" s="185" t="s">
        <v>43</v>
      </c>
      <c r="D14" s="186">
        <v>10168355</v>
      </c>
      <c r="E14" s="187" t="s">
        <v>144</v>
      </c>
      <c r="F14" s="187" t="s">
        <v>747</v>
      </c>
      <c r="G14" s="185" t="s">
        <v>748</v>
      </c>
      <c r="H14" s="185" t="s">
        <v>750</v>
      </c>
      <c r="I14" s="188" t="s">
        <v>749</v>
      </c>
      <c r="J14" s="188" t="s">
        <v>807</v>
      </c>
      <c r="K14" s="192" t="s">
        <v>863</v>
      </c>
      <c r="L14" s="189" t="s">
        <v>301</v>
      </c>
      <c r="M14" s="186" t="s">
        <v>751</v>
      </c>
      <c r="N14" s="186" t="s">
        <v>62</v>
      </c>
      <c r="O14" s="188" t="s">
        <v>752</v>
      </c>
      <c r="P14" s="185" t="s">
        <v>933</v>
      </c>
    </row>
    <row r="15" spans="1:16" s="101" customFormat="1" ht="27" customHeight="1" x14ac:dyDescent="0.15">
      <c r="A15" s="185">
        <v>6</v>
      </c>
      <c r="B15" s="185">
        <v>105</v>
      </c>
      <c r="C15" s="185" t="s">
        <v>43</v>
      </c>
      <c r="D15" s="186">
        <v>10168355</v>
      </c>
      <c r="E15" s="187" t="s">
        <v>144</v>
      </c>
      <c r="F15" s="187" t="s">
        <v>747</v>
      </c>
      <c r="G15" s="185" t="s">
        <v>748</v>
      </c>
      <c r="H15" s="185" t="s">
        <v>755</v>
      </c>
      <c r="I15" s="188" t="s">
        <v>754</v>
      </c>
      <c r="J15" s="188" t="s">
        <v>808</v>
      </c>
      <c r="K15" s="192" t="s">
        <v>857</v>
      </c>
      <c r="L15" s="189" t="s">
        <v>301</v>
      </c>
      <c r="M15" s="186" t="s">
        <v>71</v>
      </c>
      <c r="N15" s="186" t="s">
        <v>130</v>
      </c>
      <c r="O15" s="188" t="s">
        <v>195</v>
      </c>
      <c r="P15" s="185" t="s">
        <v>933</v>
      </c>
    </row>
    <row r="16" spans="1:16" s="101" customFormat="1" ht="27.75" customHeight="1" x14ac:dyDescent="0.15">
      <c r="A16" s="185">
        <v>7</v>
      </c>
      <c r="B16" s="186">
        <v>106</v>
      </c>
      <c r="C16" s="185" t="s">
        <v>43</v>
      </c>
      <c r="D16" s="186">
        <v>10078500</v>
      </c>
      <c r="E16" s="187" t="s">
        <v>132</v>
      </c>
      <c r="F16" s="187" t="s">
        <v>133</v>
      </c>
      <c r="G16" s="185" t="s">
        <v>47</v>
      </c>
      <c r="H16" s="198" t="s">
        <v>509</v>
      </c>
      <c r="I16" s="196" t="s">
        <v>856</v>
      </c>
      <c r="J16" s="197" t="s">
        <v>805</v>
      </c>
      <c r="K16" s="186" t="s">
        <v>128</v>
      </c>
      <c r="L16" s="186" t="s">
        <v>825</v>
      </c>
      <c r="M16" s="186" t="s">
        <v>504</v>
      </c>
      <c r="N16" s="186" t="s">
        <v>62</v>
      </c>
      <c r="O16" s="188" t="s">
        <v>810</v>
      </c>
      <c r="P16" s="185" t="s">
        <v>933</v>
      </c>
    </row>
    <row r="17" spans="1:16" s="101" customFormat="1" ht="27" customHeight="1" x14ac:dyDescent="0.15">
      <c r="A17" s="185">
        <v>8</v>
      </c>
      <c r="B17" s="186">
        <v>312</v>
      </c>
      <c r="C17" s="185" t="s">
        <v>152</v>
      </c>
      <c r="D17" s="186">
        <v>10136777</v>
      </c>
      <c r="E17" s="187" t="s">
        <v>144</v>
      </c>
      <c r="F17" s="196" t="s">
        <v>247</v>
      </c>
      <c r="G17" s="185" t="s">
        <v>47</v>
      </c>
      <c r="H17" s="186" t="s">
        <v>473</v>
      </c>
      <c r="I17" s="196" t="s">
        <v>731</v>
      </c>
      <c r="J17" s="188" t="s">
        <v>244</v>
      </c>
      <c r="K17" s="192" t="s">
        <v>857</v>
      </c>
      <c r="L17" s="186" t="s">
        <v>96</v>
      </c>
      <c r="M17" s="186" t="s">
        <v>210</v>
      </c>
      <c r="N17" s="186" t="s">
        <v>130</v>
      </c>
      <c r="O17" s="188" t="s">
        <v>474</v>
      </c>
      <c r="P17" s="185" t="s">
        <v>933</v>
      </c>
    </row>
    <row r="18" spans="1:16" s="101" customFormat="1" ht="27" customHeight="1" x14ac:dyDescent="0.15">
      <c r="A18" s="185">
        <v>9</v>
      </c>
      <c r="B18" s="186">
        <v>303</v>
      </c>
      <c r="C18" s="185" t="s">
        <v>152</v>
      </c>
      <c r="D18" s="186">
        <v>10166573</v>
      </c>
      <c r="E18" s="187" t="s">
        <v>132</v>
      </c>
      <c r="F18" s="196" t="s">
        <v>773</v>
      </c>
      <c r="G18" s="185" t="s">
        <v>47</v>
      </c>
      <c r="H18" s="186" t="s">
        <v>774</v>
      </c>
      <c r="I18" s="196" t="s">
        <v>775</v>
      </c>
      <c r="J18" s="188" t="s">
        <v>877</v>
      </c>
      <c r="K18" s="192" t="s">
        <v>533</v>
      </c>
      <c r="L18" s="186" t="s">
        <v>83</v>
      </c>
      <c r="M18" s="186" t="s">
        <v>97</v>
      </c>
      <c r="N18" s="186" t="s">
        <v>62</v>
      </c>
      <c r="O18" s="188" t="s">
        <v>776</v>
      </c>
      <c r="P18" s="185" t="s">
        <v>933</v>
      </c>
    </row>
    <row r="19" spans="1:16" s="101" customFormat="1" ht="27" customHeight="1" x14ac:dyDescent="0.15">
      <c r="A19" s="185">
        <v>10</v>
      </c>
      <c r="B19" s="186">
        <v>304</v>
      </c>
      <c r="C19" s="185" t="s">
        <v>152</v>
      </c>
      <c r="D19" s="186">
        <v>10080582</v>
      </c>
      <c r="E19" s="187" t="s">
        <v>92</v>
      </c>
      <c r="F19" s="187" t="s">
        <v>138</v>
      </c>
      <c r="G19" s="185" t="s">
        <v>47</v>
      </c>
      <c r="H19" s="198" t="s">
        <v>853</v>
      </c>
      <c r="I19" s="196" t="s">
        <v>854</v>
      </c>
      <c r="J19" s="188" t="s">
        <v>551</v>
      </c>
      <c r="K19" s="192" t="s">
        <v>801</v>
      </c>
      <c r="L19" s="186" t="s">
        <v>52</v>
      </c>
      <c r="M19" s="186" t="s">
        <v>71</v>
      </c>
      <c r="N19" s="186" t="s">
        <v>130</v>
      </c>
      <c r="O19" s="188" t="s">
        <v>855</v>
      </c>
      <c r="P19" s="185" t="s">
        <v>933</v>
      </c>
    </row>
    <row r="20" spans="1:16" s="101" customFormat="1" ht="27" customHeight="1" x14ac:dyDescent="0.15">
      <c r="A20" s="185">
        <v>11</v>
      </c>
      <c r="B20" s="186">
        <v>307</v>
      </c>
      <c r="C20" s="185" t="s">
        <v>152</v>
      </c>
      <c r="D20" s="186">
        <v>10141116</v>
      </c>
      <c r="E20" s="187" t="s">
        <v>0</v>
      </c>
      <c r="F20" s="196" t="s">
        <v>1</v>
      </c>
      <c r="G20" s="185" t="s">
        <v>47</v>
      </c>
      <c r="H20" s="186" t="s">
        <v>777</v>
      </c>
      <c r="I20" s="196" t="s">
        <v>778</v>
      </c>
      <c r="J20" s="188" t="s">
        <v>779</v>
      </c>
      <c r="K20" s="192" t="s">
        <v>819</v>
      </c>
      <c r="L20" s="186" t="s">
        <v>222</v>
      </c>
      <c r="M20" s="186" t="s">
        <v>780</v>
      </c>
      <c r="N20" s="186" t="s">
        <v>781</v>
      </c>
      <c r="O20" s="188" t="s">
        <v>782</v>
      </c>
      <c r="P20" s="185" t="s">
        <v>933</v>
      </c>
    </row>
    <row r="21" spans="1:16" s="101" customFormat="1" ht="27" customHeight="1" x14ac:dyDescent="0.15">
      <c r="A21" s="185">
        <v>12</v>
      </c>
      <c r="B21" s="186">
        <v>310</v>
      </c>
      <c r="C21" s="185" t="s">
        <v>152</v>
      </c>
      <c r="D21" s="186">
        <v>10127731</v>
      </c>
      <c r="E21" s="187" t="s">
        <v>239</v>
      </c>
      <c r="F21" s="196" t="s">
        <v>241</v>
      </c>
      <c r="G21" s="185" t="s">
        <v>47</v>
      </c>
      <c r="H21" s="198" t="s">
        <v>848</v>
      </c>
      <c r="I21" s="196" t="s">
        <v>849</v>
      </c>
      <c r="J21" s="199" t="s">
        <v>850</v>
      </c>
      <c r="K21" s="200" t="s">
        <v>851</v>
      </c>
      <c r="L21" s="186" t="s">
        <v>96</v>
      </c>
      <c r="M21" s="186" t="s">
        <v>84</v>
      </c>
      <c r="N21" s="186" t="s">
        <v>115</v>
      </c>
      <c r="O21" s="188" t="s">
        <v>852</v>
      </c>
      <c r="P21" s="185" t="s">
        <v>933</v>
      </c>
    </row>
    <row r="22" spans="1:16" s="101" customFormat="1" ht="27" customHeight="1" x14ac:dyDescent="0.15">
      <c r="A22" s="185">
        <v>13</v>
      </c>
      <c r="B22" s="186">
        <v>306</v>
      </c>
      <c r="C22" s="185" t="s">
        <v>152</v>
      </c>
      <c r="D22" s="186">
        <v>10138965</v>
      </c>
      <c r="E22" s="187" t="s">
        <v>821</v>
      </c>
      <c r="F22" s="196" t="s">
        <v>822</v>
      </c>
      <c r="G22" s="185" t="s">
        <v>438</v>
      </c>
      <c r="H22" s="198" t="s">
        <v>823</v>
      </c>
      <c r="I22" s="196" t="s">
        <v>824</v>
      </c>
      <c r="J22" s="199" t="s">
        <v>477</v>
      </c>
      <c r="K22" s="186" t="s">
        <v>128</v>
      </c>
      <c r="L22" s="186" t="s">
        <v>825</v>
      </c>
      <c r="M22" s="186" t="s">
        <v>53</v>
      </c>
      <c r="N22" s="192" t="s">
        <v>451</v>
      </c>
      <c r="O22" s="188" t="s">
        <v>826</v>
      </c>
      <c r="P22" s="185" t="s">
        <v>933</v>
      </c>
    </row>
    <row r="23" spans="1:16" s="101" customFormat="1" ht="27" customHeight="1" x14ac:dyDescent="0.15">
      <c r="A23" s="185">
        <v>14</v>
      </c>
      <c r="B23" s="186">
        <v>311</v>
      </c>
      <c r="C23" s="185" t="s">
        <v>152</v>
      </c>
      <c r="D23" s="186">
        <v>10161372</v>
      </c>
      <c r="E23" s="187" t="s">
        <v>164</v>
      </c>
      <c r="F23" s="196" t="s">
        <v>762</v>
      </c>
      <c r="G23" s="185" t="s">
        <v>47</v>
      </c>
      <c r="H23" s="186" t="s">
        <v>816</v>
      </c>
      <c r="I23" s="196" t="s">
        <v>817</v>
      </c>
      <c r="J23" s="194" t="s">
        <v>818</v>
      </c>
      <c r="K23" s="192" t="s">
        <v>819</v>
      </c>
      <c r="L23" s="186" t="s">
        <v>222</v>
      </c>
      <c r="M23" s="186" t="s">
        <v>84</v>
      </c>
      <c r="N23" s="186" t="s">
        <v>62</v>
      </c>
      <c r="O23" s="188" t="s">
        <v>820</v>
      </c>
      <c r="P23" s="185" t="s">
        <v>933</v>
      </c>
    </row>
    <row r="24" spans="1:16" s="101" customFormat="1" ht="27" customHeight="1" x14ac:dyDescent="0.15">
      <c r="A24" s="185">
        <v>15</v>
      </c>
      <c r="B24" s="186">
        <v>300</v>
      </c>
      <c r="C24" s="185" t="s">
        <v>152</v>
      </c>
      <c r="D24" s="186">
        <v>10136317</v>
      </c>
      <c r="E24" s="187" t="s">
        <v>811</v>
      </c>
      <c r="F24" s="196" t="s">
        <v>812</v>
      </c>
      <c r="G24" s="185" t="s">
        <v>47</v>
      </c>
      <c r="H24" s="186" t="s">
        <v>514</v>
      </c>
      <c r="I24" s="196" t="s">
        <v>813</v>
      </c>
      <c r="J24" s="194" t="s">
        <v>814</v>
      </c>
      <c r="K24" s="201" t="s">
        <v>815</v>
      </c>
      <c r="L24" s="186" t="s">
        <v>465</v>
      </c>
      <c r="M24" s="186" t="s">
        <v>97</v>
      </c>
      <c r="N24" s="192" t="s">
        <v>72</v>
      </c>
      <c r="O24" s="188" t="s">
        <v>515</v>
      </c>
      <c r="P24" s="185" t="s">
        <v>933</v>
      </c>
    </row>
    <row r="25" spans="1:16" s="101" customFormat="1" ht="27" customHeight="1" x14ac:dyDescent="0.15">
      <c r="A25" s="185">
        <v>16</v>
      </c>
      <c r="B25" s="186">
        <v>305</v>
      </c>
      <c r="C25" s="185" t="s">
        <v>152</v>
      </c>
      <c r="D25" s="186">
        <v>10136244</v>
      </c>
      <c r="E25" s="187" t="s">
        <v>610</v>
      </c>
      <c r="F25" s="196" t="s">
        <v>701</v>
      </c>
      <c r="G25" s="185" t="s">
        <v>47</v>
      </c>
      <c r="H25" s="186" t="s">
        <v>597</v>
      </c>
      <c r="I25" s="196" t="s">
        <v>598</v>
      </c>
      <c r="J25" s="188" t="s">
        <v>587</v>
      </c>
      <c r="K25" s="192" t="s">
        <v>863</v>
      </c>
      <c r="L25" s="186" t="s">
        <v>96</v>
      </c>
      <c r="M25" s="186" t="s">
        <v>84</v>
      </c>
      <c r="N25" s="186" t="s">
        <v>115</v>
      </c>
      <c r="O25" s="188" t="s">
        <v>499</v>
      </c>
      <c r="P25" s="185" t="s">
        <v>933</v>
      </c>
    </row>
    <row r="26" spans="1:16" s="101" customFormat="1" ht="27" customHeight="1" x14ac:dyDescent="0.15">
      <c r="A26" s="185">
        <v>17</v>
      </c>
      <c r="B26" s="186">
        <v>314</v>
      </c>
      <c r="C26" s="185" t="s">
        <v>152</v>
      </c>
      <c r="D26" s="186">
        <v>10141045</v>
      </c>
      <c r="E26" s="187" t="s">
        <v>226</v>
      </c>
      <c r="F26" s="196" t="s">
        <v>611</v>
      </c>
      <c r="G26" s="185" t="s">
        <v>47</v>
      </c>
      <c r="H26" s="198" t="s">
        <v>560</v>
      </c>
      <c r="I26" s="196" t="s">
        <v>561</v>
      </c>
      <c r="J26" s="188" t="s">
        <v>225</v>
      </c>
      <c r="K26" s="186" t="s">
        <v>89</v>
      </c>
      <c r="L26" s="186" t="s">
        <v>83</v>
      </c>
      <c r="M26" s="186" t="s">
        <v>503</v>
      </c>
      <c r="N26" s="192" t="s">
        <v>451</v>
      </c>
      <c r="O26" s="188" t="s">
        <v>520</v>
      </c>
      <c r="P26" s="185" t="s">
        <v>933</v>
      </c>
    </row>
    <row r="27" spans="1:16" s="101" customFormat="1" ht="27" customHeight="1" x14ac:dyDescent="0.15">
      <c r="A27" s="185">
        <v>18</v>
      </c>
      <c r="B27" s="186">
        <v>308</v>
      </c>
      <c r="C27" s="185" t="s">
        <v>152</v>
      </c>
      <c r="D27" s="186">
        <v>10168018</v>
      </c>
      <c r="E27" s="187" t="s">
        <v>678</v>
      </c>
      <c r="F27" s="196" t="s">
        <v>789</v>
      </c>
      <c r="G27" s="185" t="s">
        <v>748</v>
      </c>
      <c r="H27" s="186" t="s">
        <v>790</v>
      </c>
      <c r="I27" s="196" t="s">
        <v>791</v>
      </c>
      <c r="J27" s="194" t="s">
        <v>792</v>
      </c>
      <c r="K27" s="192" t="s">
        <v>793</v>
      </c>
      <c r="L27" s="186" t="s">
        <v>290</v>
      </c>
      <c r="M27" s="186" t="s">
        <v>151</v>
      </c>
      <c r="N27" s="186" t="s">
        <v>62</v>
      </c>
      <c r="O27" s="188" t="s">
        <v>195</v>
      </c>
      <c r="P27" s="185" t="s">
        <v>933</v>
      </c>
    </row>
    <row r="28" spans="1:16" s="101" customFormat="1" ht="27" customHeight="1" x14ac:dyDescent="0.15">
      <c r="A28" s="185">
        <v>19</v>
      </c>
      <c r="B28" s="186">
        <v>302</v>
      </c>
      <c r="C28" s="185" t="s">
        <v>152</v>
      </c>
      <c r="D28" s="186">
        <v>10179126</v>
      </c>
      <c r="E28" s="187" t="s">
        <v>833</v>
      </c>
      <c r="F28" s="196" t="s">
        <v>827</v>
      </c>
      <c r="G28" s="185" t="s">
        <v>438</v>
      </c>
      <c r="H28" s="198" t="s">
        <v>828</v>
      </c>
      <c r="I28" s="196" t="s">
        <v>829</v>
      </c>
      <c r="J28" s="199" t="s">
        <v>830</v>
      </c>
      <c r="K28" s="192" t="s">
        <v>857</v>
      </c>
      <c r="L28" s="186" t="s">
        <v>96</v>
      </c>
      <c r="M28" s="186" t="s">
        <v>831</v>
      </c>
      <c r="N28" s="186" t="s">
        <v>115</v>
      </c>
      <c r="O28" s="188" t="s">
        <v>832</v>
      </c>
      <c r="P28" s="185" t="s">
        <v>933</v>
      </c>
    </row>
    <row r="29" spans="1:16" s="101" customFormat="1" ht="27" customHeight="1" x14ac:dyDescent="0.15">
      <c r="A29" s="185">
        <v>20</v>
      </c>
      <c r="B29" s="186">
        <v>309</v>
      </c>
      <c r="C29" s="185" t="s">
        <v>152</v>
      </c>
      <c r="D29" s="186">
        <v>10179124</v>
      </c>
      <c r="E29" s="187" t="s">
        <v>678</v>
      </c>
      <c r="F29" s="196" t="s">
        <v>834</v>
      </c>
      <c r="G29" s="185" t="s">
        <v>438</v>
      </c>
      <c r="H29" s="198" t="s">
        <v>835</v>
      </c>
      <c r="I29" s="196" t="s">
        <v>836</v>
      </c>
      <c r="J29" s="199" t="s">
        <v>830</v>
      </c>
      <c r="K29" s="192" t="s">
        <v>863</v>
      </c>
      <c r="L29" s="186" t="s">
        <v>825</v>
      </c>
      <c r="M29" s="186" t="s">
        <v>210</v>
      </c>
      <c r="N29" s="192" t="s">
        <v>72</v>
      </c>
      <c r="O29" s="188" t="s">
        <v>837</v>
      </c>
      <c r="P29" s="185" t="s">
        <v>933</v>
      </c>
    </row>
    <row r="30" spans="1:16" s="101" customFormat="1" ht="27" customHeight="1" x14ac:dyDescent="0.15">
      <c r="A30" s="185">
        <v>21</v>
      </c>
      <c r="B30" s="186">
        <v>313</v>
      </c>
      <c r="C30" s="185" t="s">
        <v>152</v>
      </c>
      <c r="D30" s="186">
        <v>10151552</v>
      </c>
      <c r="E30" s="187" t="s">
        <v>265</v>
      </c>
      <c r="F30" s="196" t="s">
        <v>838</v>
      </c>
      <c r="G30" s="185" t="s">
        <v>438</v>
      </c>
      <c r="H30" s="198" t="s">
        <v>839</v>
      </c>
      <c r="I30" s="196" t="s">
        <v>840</v>
      </c>
      <c r="J30" s="199" t="s">
        <v>477</v>
      </c>
      <c r="K30" s="192" t="s">
        <v>350</v>
      </c>
      <c r="L30" s="186" t="s">
        <v>825</v>
      </c>
      <c r="M30" s="186" t="s">
        <v>431</v>
      </c>
      <c r="N30" s="192" t="s">
        <v>455</v>
      </c>
      <c r="O30" s="188" t="s">
        <v>449</v>
      </c>
      <c r="P30" s="185" t="s">
        <v>933</v>
      </c>
    </row>
    <row r="31" spans="1:16" s="101" customFormat="1" ht="27" customHeight="1" x14ac:dyDescent="0.15">
      <c r="A31" s="185">
        <v>22</v>
      </c>
      <c r="B31" s="186">
        <v>301</v>
      </c>
      <c r="C31" s="185" t="s">
        <v>152</v>
      </c>
      <c r="D31" s="186">
        <v>10161375</v>
      </c>
      <c r="E31" s="187" t="s">
        <v>678</v>
      </c>
      <c r="F31" s="196" t="s">
        <v>841</v>
      </c>
      <c r="G31" s="185" t="s">
        <v>438</v>
      </c>
      <c r="H31" s="198" t="s">
        <v>842</v>
      </c>
      <c r="I31" s="196" t="s">
        <v>843</v>
      </c>
      <c r="J31" s="199" t="s">
        <v>477</v>
      </c>
      <c r="K31" s="186" t="s">
        <v>128</v>
      </c>
      <c r="L31" s="186" t="s">
        <v>825</v>
      </c>
      <c r="M31" s="186" t="s">
        <v>210</v>
      </c>
      <c r="N31" s="186" t="s">
        <v>130</v>
      </c>
      <c r="O31" s="188" t="s">
        <v>478</v>
      </c>
      <c r="P31" s="185" t="s">
        <v>933</v>
      </c>
    </row>
    <row r="32" spans="1:16" s="101" customFormat="1" ht="27" customHeight="1" x14ac:dyDescent="0.15">
      <c r="A32" s="185">
        <v>23</v>
      </c>
      <c r="B32" s="186">
        <v>201</v>
      </c>
      <c r="C32" s="185" t="s">
        <v>203</v>
      </c>
      <c r="D32" s="186">
        <v>10166576</v>
      </c>
      <c r="E32" s="187" t="s">
        <v>650</v>
      </c>
      <c r="F32" s="196" t="s">
        <v>756</v>
      </c>
      <c r="G32" s="185" t="s">
        <v>47</v>
      </c>
      <c r="H32" s="186" t="s">
        <v>757</v>
      </c>
      <c r="I32" s="196" t="s">
        <v>758</v>
      </c>
      <c r="J32" s="188" t="s">
        <v>368</v>
      </c>
      <c r="K32" s="186" t="s">
        <v>759</v>
      </c>
      <c r="L32" s="186" t="s">
        <v>52</v>
      </c>
      <c r="M32" s="186" t="s">
        <v>429</v>
      </c>
      <c r="N32" s="186" t="s">
        <v>142</v>
      </c>
      <c r="O32" s="188" t="s">
        <v>760</v>
      </c>
      <c r="P32" s="185" t="s">
        <v>933</v>
      </c>
    </row>
    <row r="33" spans="1:16" s="101" customFormat="1" ht="27" customHeight="1" x14ac:dyDescent="0.15">
      <c r="A33" s="185">
        <v>24</v>
      </c>
      <c r="B33" s="186">
        <v>200</v>
      </c>
      <c r="C33" s="185" t="s">
        <v>203</v>
      </c>
      <c r="D33" s="186">
        <v>10182051</v>
      </c>
      <c r="E33" s="187" t="s">
        <v>873</v>
      </c>
      <c r="F33" s="196" t="s">
        <v>868</v>
      </c>
      <c r="G33" s="185" t="s">
        <v>47</v>
      </c>
      <c r="H33" s="186" t="s">
        <v>869</v>
      </c>
      <c r="I33" s="196" t="s">
        <v>879</v>
      </c>
      <c r="J33" s="188" t="s">
        <v>870</v>
      </c>
      <c r="K33" s="192" t="s">
        <v>533</v>
      </c>
      <c r="L33" s="186" t="s">
        <v>83</v>
      </c>
      <c r="M33" s="186" t="s">
        <v>84</v>
      </c>
      <c r="N33" s="186" t="s">
        <v>130</v>
      </c>
      <c r="O33" s="188" t="s">
        <v>498</v>
      </c>
      <c r="P33" s="185" t="s">
        <v>933</v>
      </c>
    </row>
    <row r="34" spans="1:16" s="101" customFormat="1" ht="27" customHeight="1" x14ac:dyDescent="0.15">
      <c r="A34" s="185">
        <v>25</v>
      </c>
      <c r="B34" s="186">
        <v>204</v>
      </c>
      <c r="C34" s="185" t="s">
        <v>203</v>
      </c>
      <c r="D34" s="186">
        <v>10182053</v>
      </c>
      <c r="E34" s="187" t="s">
        <v>874</v>
      </c>
      <c r="F34" s="196" t="s">
        <v>875</v>
      </c>
      <c r="G34" s="185" t="s">
        <v>47</v>
      </c>
      <c r="H34" s="186" t="s">
        <v>878</v>
      </c>
      <c r="I34" s="196" t="s">
        <v>880</v>
      </c>
      <c r="J34" s="188" t="s">
        <v>141</v>
      </c>
      <c r="K34" s="186" t="s">
        <v>876</v>
      </c>
      <c r="L34" s="186" t="s">
        <v>83</v>
      </c>
      <c r="M34" s="186" t="s">
        <v>71</v>
      </c>
      <c r="N34" s="192" t="s">
        <v>142</v>
      </c>
      <c r="O34" s="188" t="s">
        <v>195</v>
      </c>
      <c r="P34" s="185" t="s">
        <v>933</v>
      </c>
    </row>
    <row r="35" spans="1:16" s="101" customFormat="1" ht="27" customHeight="1" x14ac:dyDescent="0.15">
      <c r="A35" s="185">
        <v>26</v>
      </c>
      <c r="B35" s="186">
        <v>203</v>
      </c>
      <c r="C35" s="185" t="s">
        <v>203</v>
      </c>
      <c r="D35" s="186">
        <v>10181646</v>
      </c>
      <c r="E35" s="187" t="s">
        <v>650</v>
      </c>
      <c r="F35" s="196" t="s">
        <v>844</v>
      </c>
      <c r="G35" s="185" t="s">
        <v>47</v>
      </c>
      <c r="H35" s="186" t="s">
        <v>594</v>
      </c>
      <c r="I35" s="196" t="s">
        <v>845</v>
      </c>
      <c r="J35" s="188" t="s">
        <v>223</v>
      </c>
      <c r="K35" s="186" t="s">
        <v>216</v>
      </c>
      <c r="L35" s="186" t="s">
        <v>96</v>
      </c>
      <c r="M35" s="186" t="s">
        <v>84</v>
      </c>
      <c r="N35" s="186" t="s">
        <v>115</v>
      </c>
      <c r="O35" s="188" t="s">
        <v>224</v>
      </c>
      <c r="P35" s="185" t="s">
        <v>933</v>
      </c>
    </row>
    <row r="36" spans="1:16" s="101" customFormat="1" ht="27" customHeight="1" x14ac:dyDescent="0.15">
      <c r="A36" s="185">
        <v>27</v>
      </c>
      <c r="B36" s="186">
        <v>202</v>
      </c>
      <c r="C36" s="185" t="s">
        <v>203</v>
      </c>
      <c r="D36" s="186">
        <v>10150650</v>
      </c>
      <c r="E36" s="187" t="s">
        <v>761</v>
      </c>
      <c r="F36" s="196" t="s">
        <v>762</v>
      </c>
      <c r="G36" s="185" t="s">
        <v>47</v>
      </c>
      <c r="H36" s="186" t="s">
        <v>763</v>
      </c>
      <c r="I36" s="196" t="s">
        <v>764</v>
      </c>
      <c r="J36" s="188" t="s">
        <v>765</v>
      </c>
      <c r="K36" s="186" t="s">
        <v>80</v>
      </c>
      <c r="L36" s="186" t="s">
        <v>81</v>
      </c>
      <c r="M36" s="186" t="s">
        <v>431</v>
      </c>
      <c r="N36" s="192" t="s">
        <v>455</v>
      </c>
      <c r="O36" s="188" t="s">
        <v>766</v>
      </c>
      <c r="P36" s="185" t="s">
        <v>933</v>
      </c>
    </row>
    <row r="37" spans="1:16" s="101" customFormat="1" ht="27" customHeight="1" x14ac:dyDescent="0.15">
      <c r="A37" s="185">
        <v>28</v>
      </c>
      <c r="B37" s="186">
        <v>205</v>
      </c>
      <c r="C37" s="185" t="s">
        <v>203</v>
      </c>
      <c r="D37" s="186">
        <v>10140865</v>
      </c>
      <c r="E37" s="187" t="s">
        <v>56</v>
      </c>
      <c r="F37" s="196" t="s">
        <v>881</v>
      </c>
      <c r="G37" s="185" t="s">
        <v>47</v>
      </c>
      <c r="H37" s="186" t="s">
        <v>883</v>
      </c>
      <c r="I37" s="196" t="s">
        <v>882</v>
      </c>
      <c r="J37" s="188" t="s">
        <v>884</v>
      </c>
      <c r="K37" s="202" t="s">
        <v>149</v>
      </c>
      <c r="L37" s="186" t="s">
        <v>52</v>
      </c>
      <c r="M37" s="186" t="s">
        <v>97</v>
      </c>
      <c r="N37" s="186" t="s">
        <v>130</v>
      </c>
      <c r="O37" s="188" t="s">
        <v>885</v>
      </c>
      <c r="P37" s="185" t="s">
        <v>933</v>
      </c>
    </row>
    <row r="38" spans="1:16" s="101" customFormat="1" ht="27" customHeight="1" x14ac:dyDescent="0.15">
      <c r="A38" s="185">
        <v>29</v>
      </c>
      <c r="B38" s="185">
        <v>502</v>
      </c>
      <c r="C38" s="185" t="s">
        <v>553</v>
      </c>
      <c r="D38" s="186">
        <v>10153454</v>
      </c>
      <c r="E38" s="187" t="s">
        <v>678</v>
      </c>
      <c r="F38" s="187" t="s">
        <v>858</v>
      </c>
      <c r="G38" s="185" t="s">
        <v>47</v>
      </c>
      <c r="H38" s="186" t="s">
        <v>859</v>
      </c>
      <c r="I38" s="196" t="s">
        <v>861</v>
      </c>
      <c r="J38" s="197" t="s">
        <v>862</v>
      </c>
      <c r="K38" s="192" t="s">
        <v>863</v>
      </c>
      <c r="L38" s="186" t="s">
        <v>52</v>
      </c>
      <c r="M38" s="186" t="s">
        <v>864</v>
      </c>
      <c r="N38" s="192" t="s">
        <v>455</v>
      </c>
      <c r="O38" s="188" t="s">
        <v>865</v>
      </c>
      <c r="P38" s="185" t="s">
        <v>933</v>
      </c>
    </row>
    <row r="39" spans="1:16" s="101" customFormat="1" ht="27" customHeight="1" x14ac:dyDescent="0.15">
      <c r="A39" s="185">
        <v>30</v>
      </c>
      <c r="B39" s="185">
        <v>500</v>
      </c>
      <c r="C39" s="185" t="s">
        <v>552</v>
      </c>
      <c r="D39" s="186">
        <v>10085561</v>
      </c>
      <c r="E39" s="187" t="s">
        <v>329</v>
      </c>
      <c r="F39" s="196" t="s">
        <v>330</v>
      </c>
      <c r="G39" s="185" t="s">
        <v>47</v>
      </c>
      <c r="H39" s="186" t="s">
        <v>860</v>
      </c>
      <c r="I39" s="196" t="s">
        <v>803</v>
      </c>
      <c r="J39" s="194" t="s">
        <v>223</v>
      </c>
      <c r="K39" s="192" t="s">
        <v>350</v>
      </c>
      <c r="L39" s="186" t="s">
        <v>96</v>
      </c>
      <c r="M39" s="186" t="s">
        <v>426</v>
      </c>
      <c r="N39" s="186" t="s">
        <v>130</v>
      </c>
      <c r="O39" s="195" t="s">
        <v>804</v>
      </c>
      <c r="P39" s="185" t="s">
        <v>933</v>
      </c>
    </row>
    <row r="40" spans="1:16" s="101" customFormat="1" ht="27" customHeight="1" x14ac:dyDescent="0.15">
      <c r="A40" s="185">
        <v>31</v>
      </c>
      <c r="B40" s="186">
        <v>404</v>
      </c>
      <c r="C40" s="185" t="s">
        <v>212</v>
      </c>
      <c r="D40" s="186">
        <v>10136777</v>
      </c>
      <c r="E40" s="187" t="s">
        <v>144</v>
      </c>
      <c r="F40" s="196" t="s">
        <v>802</v>
      </c>
      <c r="G40" s="185" t="s">
        <v>47</v>
      </c>
      <c r="H40" s="186" t="s">
        <v>472</v>
      </c>
      <c r="I40" s="196" t="s">
        <v>248</v>
      </c>
      <c r="J40" s="188" t="s">
        <v>800</v>
      </c>
      <c r="K40" s="189" t="s">
        <v>216</v>
      </c>
      <c r="L40" s="186" t="s">
        <v>96</v>
      </c>
      <c r="M40" s="186" t="s">
        <v>245</v>
      </c>
      <c r="N40" s="186" t="s">
        <v>130</v>
      </c>
      <c r="O40" s="188" t="s">
        <v>246</v>
      </c>
      <c r="P40" s="185" t="s">
        <v>933</v>
      </c>
    </row>
    <row r="41" spans="1:16" s="101" customFormat="1" ht="27" customHeight="1" x14ac:dyDescent="0.15">
      <c r="A41" s="185">
        <v>32</v>
      </c>
      <c r="B41" s="186">
        <v>400</v>
      </c>
      <c r="C41" s="185" t="s">
        <v>212</v>
      </c>
      <c r="D41" s="186">
        <v>10153409</v>
      </c>
      <c r="E41" s="187" t="s">
        <v>249</v>
      </c>
      <c r="F41" s="196" t="s">
        <v>698</v>
      </c>
      <c r="G41" s="185" t="s">
        <v>47</v>
      </c>
      <c r="H41" s="198" t="s">
        <v>585</v>
      </c>
      <c r="I41" s="196" t="s">
        <v>586</v>
      </c>
      <c r="J41" s="188" t="s">
        <v>587</v>
      </c>
      <c r="K41" s="192" t="s">
        <v>216</v>
      </c>
      <c r="L41" s="186" t="s">
        <v>96</v>
      </c>
      <c r="M41" s="186" t="s">
        <v>210</v>
      </c>
      <c r="N41" s="192" t="s">
        <v>142</v>
      </c>
      <c r="O41" s="188" t="s">
        <v>588</v>
      </c>
      <c r="P41" s="185" t="s">
        <v>933</v>
      </c>
    </row>
    <row r="42" spans="1:16" s="101" customFormat="1" ht="27" customHeight="1" x14ac:dyDescent="0.15">
      <c r="A42" s="185">
        <v>33</v>
      </c>
      <c r="B42" s="186">
        <v>402</v>
      </c>
      <c r="C42" s="185" t="s">
        <v>212</v>
      </c>
      <c r="D42" s="186">
        <v>10141044</v>
      </c>
      <c r="E42" s="187" t="s">
        <v>589</v>
      </c>
      <c r="F42" s="196" t="s">
        <v>699</v>
      </c>
      <c r="G42" s="185" t="s">
        <v>47</v>
      </c>
      <c r="H42" s="198" t="s">
        <v>590</v>
      </c>
      <c r="I42" s="196" t="s">
        <v>591</v>
      </c>
      <c r="J42" s="188" t="s">
        <v>592</v>
      </c>
      <c r="K42" s="186" t="s">
        <v>260</v>
      </c>
      <c r="L42" s="186" t="s">
        <v>83</v>
      </c>
      <c r="M42" s="186" t="s">
        <v>84</v>
      </c>
      <c r="N42" s="186" t="s">
        <v>130</v>
      </c>
      <c r="O42" s="188" t="s">
        <v>593</v>
      </c>
      <c r="P42" s="185" t="s">
        <v>933</v>
      </c>
    </row>
    <row r="43" spans="1:16" s="101" customFormat="1" ht="27" customHeight="1" x14ac:dyDescent="0.15">
      <c r="A43" s="185">
        <v>34</v>
      </c>
      <c r="B43" s="186">
        <v>403</v>
      </c>
      <c r="C43" s="185" t="s">
        <v>212</v>
      </c>
      <c r="D43" s="186">
        <v>10136244</v>
      </c>
      <c r="E43" s="187" t="s">
        <v>610</v>
      </c>
      <c r="F43" s="196" t="s">
        <v>701</v>
      </c>
      <c r="G43" s="185" t="s">
        <v>47</v>
      </c>
      <c r="H43" s="198" t="s">
        <v>866</v>
      </c>
      <c r="I43" s="196" t="s">
        <v>867</v>
      </c>
      <c r="J43" s="188" t="s">
        <v>799</v>
      </c>
      <c r="K43" s="186" t="s">
        <v>801</v>
      </c>
      <c r="L43" s="186" t="s">
        <v>512</v>
      </c>
      <c r="M43" s="186" t="s">
        <v>751</v>
      </c>
      <c r="N43" s="192" t="s">
        <v>142</v>
      </c>
      <c r="O43" s="188" t="s">
        <v>760</v>
      </c>
      <c r="P43" s="185" t="s">
        <v>933</v>
      </c>
    </row>
    <row r="44" spans="1:16" s="101" customFormat="1" ht="27" customHeight="1" x14ac:dyDescent="0.15">
      <c r="A44" s="185">
        <v>35</v>
      </c>
      <c r="B44" s="186">
        <v>401</v>
      </c>
      <c r="C44" s="185" t="s">
        <v>212</v>
      </c>
      <c r="D44" s="186">
        <v>10153065</v>
      </c>
      <c r="E44" s="187" t="s">
        <v>164</v>
      </c>
      <c r="F44" s="196" t="s">
        <v>700</v>
      </c>
      <c r="G44" s="185" t="s">
        <v>47</v>
      </c>
      <c r="H44" s="198" t="s">
        <v>602</v>
      </c>
      <c r="I44" s="196" t="s">
        <v>669</v>
      </c>
      <c r="J44" s="188" t="s">
        <v>603</v>
      </c>
      <c r="K44" s="186" t="s">
        <v>604</v>
      </c>
      <c r="L44" s="186" t="s">
        <v>605</v>
      </c>
      <c r="M44" s="186" t="s">
        <v>442</v>
      </c>
      <c r="N44" s="192" t="s">
        <v>72</v>
      </c>
      <c r="O44" s="203" t="s">
        <v>606</v>
      </c>
      <c r="P44" s="185" t="s">
        <v>933</v>
      </c>
    </row>
    <row r="45" spans="1:16" s="146" customFormat="1" ht="11.25" x14ac:dyDescent="0.1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  <c r="P45" s="144"/>
    </row>
    <row r="46" spans="1:16" s="146" customFormat="1" ht="21" customHeight="1" x14ac:dyDescent="0.15">
      <c r="A46" s="147" t="s">
        <v>378</v>
      </c>
      <c r="B46" s="144"/>
      <c r="C46" s="144"/>
      <c r="D46" s="144"/>
      <c r="E46" s="144"/>
      <c r="F46" s="144"/>
      <c r="G46" s="144"/>
      <c r="H46" s="147" t="s">
        <v>381</v>
      </c>
      <c r="I46" s="144"/>
      <c r="J46" s="144"/>
      <c r="K46" s="144"/>
      <c r="L46" s="144"/>
      <c r="M46" s="144"/>
      <c r="N46" s="144"/>
      <c r="O46" s="145"/>
      <c r="P46" s="144"/>
    </row>
    <row r="47" spans="1:16" s="146" customFormat="1" ht="13.5" customHeight="1" x14ac:dyDescent="0.15">
      <c r="A47" s="144"/>
      <c r="B47" s="144"/>
      <c r="C47" s="144"/>
      <c r="D47" s="144"/>
      <c r="E47" s="144"/>
      <c r="F47" s="144"/>
      <c r="G47" s="144"/>
      <c r="H47" s="147"/>
      <c r="I47" s="144"/>
      <c r="J47" s="144"/>
      <c r="K47" s="144"/>
      <c r="L47" s="144"/>
      <c r="M47" s="144"/>
      <c r="N47" s="144"/>
      <c r="O47" s="145"/>
      <c r="P47" s="144"/>
    </row>
    <row r="48" spans="1:16" s="146" customFormat="1" ht="21" customHeight="1" x14ac:dyDescent="0.15">
      <c r="A48" s="147" t="s">
        <v>379</v>
      </c>
      <c r="B48" s="144"/>
      <c r="C48" s="144"/>
      <c r="D48" s="144"/>
      <c r="E48" s="144"/>
      <c r="F48" s="144"/>
      <c r="G48" s="144"/>
      <c r="H48" s="147" t="s">
        <v>380</v>
      </c>
      <c r="I48" s="144"/>
      <c r="J48" s="144"/>
      <c r="K48" s="144"/>
      <c r="L48" s="144"/>
      <c r="M48" s="144"/>
      <c r="N48" s="144"/>
      <c r="O48" s="145"/>
      <c r="P48" s="144"/>
    </row>
    <row r="49" spans="1:16" s="150" customFormat="1" x14ac:dyDescent="0.2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9"/>
      <c r="P49" s="148"/>
    </row>
    <row r="50" spans="1:16" s="150" customFormat="1" x14ac:dyDescent="0.2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9"/>
      <c r="P50" s="148"/>
    </row>
    <row r="51" spans="1:16" s="150" customFormat="1" x14ac:dyDescent="0.2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9"/>
      <c r="P51" s="148"/>
    </row>
    <row r="52" spans="1:16" s="150" customFormat="1" x14ac:dyDescent="0.2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9"/>
      <c r="P52" s="148"/>
    </row>
    <row r="53" spans="1:16" s="150" customFormat="1" x14ac:dyDescent="0.2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9"/>
      <c r="P53" s="148"/>
    </row>
    <row r="54" spans="1:16" s="150" customFormat="1" x14ac:dyDescent="0.2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9"/>
      <c r="P54" s="148"/>
    </row>
    <row r="55" spans="1:16" s="150" customFormat="1" x14ac:dyDescent="0.2">
      <c r="A55" s="148"/>
      <c r="B55" s="148"/>
      <c r="C55" s="148"/>
      <c r="D55" s="148"/>
      <c r="E55" s="148"/>
      <c r="F55" s="148" t="s">
        <v>292</v>
      </c>
      <c r="G55" s="148"/>
      <c r="H55" s="148"/>
      <c r="I55" s="148"/>
      <c r="J55" s="148"/>
      <c r="K55" s="148"/>
      <c r="L55" s="148"/>
      <c r="M55" s="148"/>
      <c r="N55" s="148"/>
      <c r="O55" s="149"/>
      <c r="P55" s="148"/>
    </row>
    <row r="56" spans="1:16" s="150" customFormat="1" x14ac:dyDescent="0.2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9"/>
      <c r="P56" s="148"/>
    </row>
    <row r="57" spans="1:16" s="150" customFormat="1" x14ac:dyDescent="0.2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9"/>
      <c r="P57" s="148"/>
    </row>
    <row r="58" spans="1:16" s="150" customFormat="1" x14ac:dyDescent="0.2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9"/>
      <c r="P58" s="148"/>
    </row>
    <row r="59" spans="1:16" s="150" customFormat="1" x14ac:dyDescent="0.2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9"/>
      <c r="P59" s="148"/>
    </row>
    <row r="60" spans="1:16" s="101" customFormat="1" ht="27" customHeight="1" x14ac:dyDescent="0.15">
      <c r="A60" s="151"/>
      <c r="B60" s="152"/>
      <c r="C60" s="152" t="s">
        <v>152</v>
      </c>
      <c r="D60" s="153" t="s">
        <v>161</v>
      </c>
      <c r="E60" s="154" t="s">
        <v>162</v>
      </c>
      <c r="F60" s="154" t="s">
        <v>163</v>
      </c>
      <c r="G60" s="152" t="s">
        <v>47</v>
      </c>
      <c r="H60" s="155" t="s">
        <v>282</v>
      </c>
      <c r="I60" s="156" t="s">
        <v>266</v>
      </c>
      <c r="J60" s="157" t="s">
        <v>267</v>
      </c>
      <c r="K60" s="158" t="s">
        <v>51</v>
      </c>
      <c r="L60" s="153" t="s">
        <v>52</v>
      </c>
      <c r="M60" s="153" t="s">
        <v>123</v>
      </c>
      <c r="N60" s="153" t="s">
        <v>62</v>
      </c>
      <c r="O60" s="159" t="s">
        <v>268</v>
      </c>
      <c r="P60" s="152"/>
    </row>
    <row r="61" spans="1:16" s="101" customFormat="1" ht="27.75" customHeight="1" x14ac:dyDescent="0.15">
      <c r="A61" s="151"/>
      <c r="B61" s="160"/>
      <c r="C61" s="152" t="s">
        <v>43</v>
      </c>
      <c r="D61" s="161" t="s">
        <v>349</v>
      </c>
      <c r="E61" s="162" t="s">
        <v>345</v>
      </c>
      <c r="F61" s="163" t="s">
        <v>346</v>
      </c>
      <c r="G61" s="164" t="s">
        <v>47</v>
      </c>
      <c r="H61" s="165" t="s">
        <v>348</v>
      </c>
      <c r="I61" s="166" t="s">
        <v>347</v>
      </c>
      <c r="J61" s="167" t="s">
        <v>341</v>
      </c>
      <c r="K61" s="168" t="s">
        <v>128</v>
      </c>
      <c r="L61" s="165" t="s">
        <v>52</v>
      </c>
      <c r="M61" s="165" t="s">
        <v>342</v>
      </c>
      <c r="N61" s="169" t="s">
        <v>343</v>
      </c>
      <c r="O61" s="159" t="s">
        <v>344</v>
      </c>
      <c r="P61" s="170"/>
    </row>
    <row r="62" spans="1:16" s="101" customFormat="1" ht="27.75" customHeight="1" x14ac:dyDescent="0.15">
      <c r="A62" s="151"/>
      <c r="B62" s="160"/>
      <c r="C62" s="152" t="s">
        <v>43</v>
      </c>
      <c r="D62" s="155" t="s">
        <v>358</v>
      </c>
      <c r="E62" s="154" t="s">
        <v>359</v>
      </c>
      <c r="F62" s="156" t="s">
        <v>360</v>
      </c>
      <c r="G62" s="164" t="s">
        <v>47</v>
      </c>
      <c r="H62" s="153" t="s">
        <v>361</v>
      </c>
      <c r="I62" s="156" t="s">
        <v>362</v>
      </c>
      <c r="J62" s="171" t="s">
        <v>307</v>
      </c>
      <c r="K62" s="168" t="s">
        <v>128</v>
      </c>
      <c r="L62" s="153" t="s">
        <v>150</v>
      </c>
      <c r="M62" s="153" t="s">
        <v>84</v>
      </c>
      <c r="N62" s="153" t="s">
        <v>142</v>
      </c>
      <c r="O62" s="159" t="s">
        <v>363</v>
      </c>
      <c r="P62" s="170"/>
    </row>
    <row r="63" spans="1:16" s="101" customFormat="1" ht="27.75" customHeight="1" x14ac:dyDescent="0.15">
      <c r="A63" s="151"/>
      <c r="B63" s="160"/>
      <c r="C63" s="152" t="s">
        <v>43</v>
      </c>
      <c r="D63" s="155" t="s">
        <v>356</v>
      </c>
      <c r="E63" s="154" t="s">
        <v>249</v>
      </c>
      <c r="F63" s="156" t="s">
        <v>354</v>
      </c>
      <c r="G63" s="152" t="s">
        <v>47</v>
      </c>
      <c r="H63" s="153" t="s">
        <v>357</v>
      </c>
      <c r="I63" s="156" t="s">
        <v>355</v>
      </c>
      <c r="J63" s="171" t="s">
        <v>307</v>
      </c>
      <c r="K63" s="158" t="s">
        <v>276</v>
      </c>
      <c r="L63" s="153" t="s">
        <v>277</v>
      </c>
      <c r="M63" s="153" t="s">
        <v>351</v>
      </c>
      <c r="N63" s="153" t="s">
        <v>352</v>
      </c>
      <c r="O63" s="159" t="s">
        <v>353</v>
      </c>
      <c r="P63" s="170"/>
    </row>
    <row r="64" spans="1:16" s="101" customFormat="1" ht="27" customHeight="1" x14ac:dyDescent="0.15">
      <c r="A64" s="152"/>
      <c r="B64" s="153"/>
      <c r="C64" s="152" t="s">
        <v>203</v>
      </c>
      <c r="D64" s="153" t="s">
        <v>11</v>
      </c>
      <c r="E64" s="154" t="s">
        <v>12</v>
      </c>
      <c r="F64" s="156" t="s">
        <v>14</v>
      </c>
      <c r="G64" s="152" t="s">
        <v>47</v>
      </c>
      <c r="H64" s="155" t="s">
        <v>219</v>
      </c>
      <c r="I64" s="156" t="s">
        <v>13</v>
      </c>
      <c r="J64" s="157" t="s">
        <v>220</v>
      </c>
      <c r="K64" s="153" t="s">
        <v>218</v>
      </c>
      <c r="L64" s="153" t="s">
        <v>81</v>
      </c>
      <c r="M64" s="153" t="s">
        <v>61</v>
      </c>
      <c r="N64" s="172" t="s">
        <v>130</v>
      </c>
      <c r="O64" s="159" t="s">
        <v>221</v>
      </c>
      <c r="P64" s="152"/>
    </row>
    <row r="65" spans="1:17" s="101" customFormat="1" ht="27.75" customHeight="1" x14ac:dyDescent="0.15">
      <c r="A65" s="90">
        <v>1</v>
      </c>
      <c r="B65" s="108"/>
      <c r="C65" s="90" t="s">
        <v>43</v>
      </c>
      <c r="D65" s="91">
        <v>10097061</v>
      </c>
      <c r="E65" s="95" t="s">
        <v>56</v>
      </c>
      <c r="F65" s="95" t="s">
        <v>57</v>
      </c>
      <c r="G65" s="90" t="s">
        <v>47</v>
      </c>
      <c r="H65" s="91" t="s">
        <v>511</v>
      </c>
      <c r="I65" s="92" t="s">
        <v>58</v>
      </c>
      <c r="J65" s="93" t="s">
        <v>59</v>
      </c>
      <c r="K65" s="91" t="s">
        <v>60</v>
      </c>
      <c r="L65" s="91" t="s">
        <v>52</v>
      </c>
      <c r="M65" s="91" t="s">
        <v>61</v>
      </c>
      <c r="N65" s="91" t="s">
        <v>62</v>
      </c>
      <c r="O65" s="94" t="s">
        <v>63</v>
      </c>
      <c r="P65" s="109"/>
    </row>
    <row r="66" spans="1:17" s="101" customFormat="1" ht="27.75" customHeight="1" x14ac:dyDescent="0.15">
      <c r="A66" s="90">
        <v>2</v>
      </c>
      <c r="B66" s="108"/>
      <c r="C66" s="90" t="s">
        <v>43</v>
      </c>
      <c r="D66" s="102" t="s">
        <v>569</v>
      </c>
      <c r="E66" s="95" t="s">
        <v>56</v>
      </c>
      <c r="F66" s="92" t="s">
        <v>655</v>
      </c>
      <c r="G66" s="90" t="s">
        <v>47</v>
      </c>
      <c r="H66" s="91" t="s">
        <v>570</v>
      </c>
      <c r="I66" s="92" t="s">
        <v>571</v>
      </c>
      <c r="J66" s="94" t="s">
        <v>572</v>
      </c>
      <c r="K66" s="91" t="s">
        <v>60</v>
      </c>
      <c r="L66" s="91" t="s">
        <v>150</v>
      </c>
      <c r="M66" s="91" t="s">
        <v>53</v>
      </c>
      <c r="N66" s="91" t="s">
        <v>62</v>
      </c>
      <c r="O66" s="94" t="s">
        <v>573</v>
      </c>
      <c r="P66" s="109"/>
    </row>
    <row r="67" spans="1:17" s="101" customFormat="1" ht="27.75" customHeight="1" x14ac:dyDescent="0.15">
      <c r="A67" s="90">
        <v>3</v>
      </c>
      <c r="B67" s="108"/>
      <c r="C67" s="90" t="s">
        <v>43</v>
      </c>
      <c r="D67" s="91">
        <v>10036530</v>
      </c>
      <c r="E67" s="95" t="s">
        <v>85</v>
      </c>
      <c r="F67" s="95" t="s">
        <v>86</v>
      </c>
      <c r="G67" s="90" t="s">
        <v>47</v>
      </c>
      <c r="H67" s="91" t="s">
        <v>518</v>
      </c>
      <c r="I67" s="92" t="s">
        <v>87</v>
      </c>
      <c r="J67" s="93" t="s">
        <v>88</v>
      </c>
      <c r="K67" s="91" t="s">
        <v>89</v>
      </c>
      <c r="L67" s="91" t="s">
        <v>90</v>
      </c>
      <c r="M67" s="91" t="s">
        <v>84</v>
      </c>
      <c r="N67" s="91" t="s">
        <v>62</v>
      </c>
      <c r="O67" s="94" t="s">
        <v>91</v>
      </c>
      <c r="P67" s="109"/>
    </row>
    <row r="68" spans="1:17" s="101" customFormat="1" ht="27" customHeight="1" x14ac:dyDescent="0.15">
      <c r="A68" s="90">
        <v>9</v>
      </c>
      <c r="B68" s="90"/>
      <c r="C68" s="90" t="s">
        <v>43</v>
      </c>
      <c r="D68" s="91">
        <v>10071614</v>
      </c>
      <c r="E68" s="95" t="s">
        <v>92</v>
      </c>
      <c r="F68" s="95" t="s">
        <v>93</v>
      </c>
      <c r="G68" s="90" t="s">
        <v>47</v>
      </c>
      <c r="H68" s="91" t="s">
        <v>457</v>
      </c>
      <c r="I68" s="92" t="s">
        <v>94</v>
      </c>
      <c r="J68" s="93" t="s">
        <v>95</v>
      </c>
      <c r="K68" s="97" t="s">
        <v>863</v>
      </c>
      <c r="L68" s="91" t="s">
        <v>96</v>
      </c>
      <c r="M68" s="91" t="s">
        <v>97</v>
      </c>
      <c r="N68" s="91" t="s">
        <v>62</v>
      </c>
      <c r="O68" s="111" t="s">
        <v>98</v>
      </c>
      <c r="P68" s="90"/>
    </row>
    <row r="69" spans="1:17" s="101" customFormat="1" ht="27" customHeight="1" x14ac:dyDescent="0.15">
      <c r="A69" s="90">
        <v>5</v>
      </c>
      <c r="B69" s="90"/>
      <c r="C69" s="90" t="s">
        <v>43</v>
      </c>
      <c r="D69" s="91">
        <v>10012062</v>
      </c>
      <c r="E69" s="95" t="s">
        <v>99</v>
      </c>
      <c r="F69" s="95" t="s">
        <v>100</v>
      </c>
      <c r="G69" s="90" t="s">
        <v>47</v>
      </c>
      <c r="H69" s="91" t="s">
        <v>448</v>
      </c>
      <c r="I69" s="92" t="s">
        <v>101</v>
      </c>
      <c r="J69" s="93" t="s">
        <v>102</v>
      </c>
      <c r="K69" s="91" t="s">
        <v>103</v>
      </c>
      <c r="L69" s="91" t="s">
        <v>96</v>
      </c>
      <c r="M69" s="91" t="s">
        <v>104</v>
      </c>
      <c r="N69" s="91" t="s">
        <v>62</v>
      </c>
      <c r="O69" s="94" t="s">
        <v>105</v>
      </c>
      <c r="P69" s="90"/>
    </row>
    <row r="70" spans="1:17" s="101" customFormat="1" ht="29.25" customHeight="1" x14ac:dyDescent="0.15">
      <c r="A70" s="90">
        <v>6</v>
      </c>
      <c r="B70" s="90"/>
      <c r="C70" s="90" t="s">
        <v>43</v>
      </c>
      <c r="D70" s="91">
        <v>10010323</v>
      </c>
      <c r="E70" s="95" t="s">
        <v>262</v>
      </c>
      <c r="F70" s="95" t="s">
        <v>261</v>
      </c>
      <c r="G70" s="90" t="s">
        <v>47</v>
      </c>
      <c r="H70" s="91" t="s">
        <v>447</v>
      </c>
      <c r="I70" s="92" t="s">
        <v>263</v>
      </c>
      <c r="J70" s="93" t="s">
        <v>264</v>
      </c>
      <c r="K70" s="91" t="s">
        <v>51</v>
      </c>
      <c r="L70" s="91" t="s">
        <v>52</v>
      </c>
      <c r="M70" s="91" t="s">
        <v>176</v>
      </c>
      <c r="N70" s="91" t="s">
        <v>72</v>
      </c>
      <c r="O70" s="94" t="s">
        <v>195</v>
      </c>
      <c r="P70" s="90"/>
    </row>
    <row r="71" spans="1:17" s="101" customFormat="1" ht="27.75" customHeight="1" x14ac:dyDescent="0.15">
      <c r="A71" s="90">
        <v>10</v>
      </c>
      <c r="B71" s="90"/>
      <c r="C71" s="90" t="s">
        <v>43</v>
      </c>
      <c r="D71" s="104">
        <v>10028754</v>
      </c>
      <c r="E71" s="105" t="s">
        <v>544</v>
      </c>
      <c r="F71" s="105" t="s">
        <v>545</v>
      </c>
      <c r="G71" s="104" t="s">
        <v>47</v>
      </c>
      <c r="H71" s="110" t="s">
        <v>440</v>
      </c>
      <c r="I71" s="99" t="s">
        <v>546</v>
      </c>
      <c r="J71" s="100" t="s">
        <v>441</v>
      </c>
      <c r="K71" s="97" t="s">
        <v>857</v>
      </c>
      <c r="L71" s="97" t="s">
        <v>222</v>
      </c>
      <c r="M71" s="97" t="s">
        <v>442</v>
      </c>
      <c r="N71" s="97" t="s">
        <v>439</v>
      </c>
      <c r="O71" s="96" t="s">
        <v>443</v>
      </c>
      <c r="P71" s="119"/>
    </row>
    <row r="72" spans="1:17" s="101" customFormat="1" ht="27.75" customHeight="1" x14ac:dyDescent="0.15">
      <c r="A72" s="90">
        <v>11</v>
      </c>
      <c r="B72" s="90"/>
      <c r="C72" s="90" t="s">
        <v>43</v>
      </c>
      <c r="D72" s="104">
        <v>10028754</v>
      </c>
      <c r="E72" s="105" t="s">
        <v>544</v>
      </c>
      <c r="F72" s="105" t="s">
        <v>545</v>
      </c>
      <c r="G72" s="104" t="s">
        <v>47</v>
      </c>
      <c r="H72" s="110" t="s">
        <v>445</v>
      </c>
      <c r="I72" s="99" t="s">
        <v>786</v>
      </c>
      <c r="J72" s="100" t="s">
        <v>809</v>
      </c>
      <c r="K72" s="97" t="s">
        <v>453</v>
      </c>
      <c r="L72" s="97" t="s">
        <v>52</v>
      </c>
      <c r="M72" s="97" t="s">
        <v>728</v>
      </c>
      <c r="N72" s="97" t="s">
        <v>72</v>
      </c>
      <c r="O72" s="96" t="s">
        <v>446</v>
      </c>
      <c r="P72" s="119"/>
    </row>
    <row r="73" spans="1:17" s="101" customFormat="1" ht="27" customHeight="1" x14ac:dyDescent="0.15">
      <c r="A73" s="90">
        <v>12</v>
      </c>
      <c r="B73" s="90" t="s">
        <v>292</v>
      </c>
      <c r="C73" s="90" t="s">
        <v>43</v>
      </c>
      <c r="D73" s="102" t="s">
        <v>709</v>
      </c>
      <c r="E73" s="95" t="s">
        <v>92</v>
      </c>
      <c r="F73" s="92" t="s">
        <v>707</v>
      </c>
      <c r="G73" s="90" t="s">
        <v>47</v>
      </c>
      <c r="H73" s="102" t="s">
        <v>710</v>
      </c>
      <c r="I73" s="92" t="s">
        <v>708</v>
      </c>
      <c r="J73" s="93" t="s">
        <v>706</v>
      </c>
      <c r="K73" s="91" t="s">
        <v>128</v>
      </c>
      <c r="L73" s="91" t="s">
        <v>52</v>
      </c>
      <c r="M73" s="91" t="s">
        <v>53</v>
      </c>
      <c r="N73" s="91" t="s">
        <v>72</v>
      </c>
      <c r="O73" s="94" t="s">
        <v>513</v>
      </c>
      <c r="P73" s="90"/>
      <c r="Q73" s="124"/>
    </row>
    <row r="74" spans="1:17" s="101" customFormat="1" ht="27" customHeight="1" x14ac:dyDescent="0.15">
      <c r="A74" s="90">
        <v>13</v>
      </c>
      <c r="B74" s="90"/>
      <c r="C74" s="90" t="s">
        <v>43</v>
      </c>
      <c r="D74" s="102" t="s">
        <v>711</v>
      </c>
      <c r="E74" s="95" t="s">
        <v>56</v>
      </c>
      <c r="F74" s="92" t="s">
        <v>712</v>
      </c>
      <c r="G74" s="90" t="s">
        <v>47</v>
      </c>
      <c r="H74" s="102" t="s">
        <v>713</v>
      </c>
      <c r="I74" s="92" t="s">
        <v>714</v>
      </c>
      <c r="J74" s="93" t="s">
        <v>715</v>
      </c>
      <c r="K74" s="91" t="s">
        <v>51</v>
      </c>
      <c r="L74" s="91" t="s">
        <v>52</v>
      </c>
      <c r="M74" s="91" t="s">
        <v>123</v>
      </c>
      <c r="N74" s="97" t="s">
        <v>437</v>
      </c>
      <c r="O74" s="94" t="s">
        <v>716</v>
      </c>
      <c r="P74" s="90"/>
      <c r="Q74" s="125"/>
    </row>
    <row r="75" spans="1:17" s="101" customFormat="1" ht="27" customHeight="1" x14ac:dyDescent="0.15">
      <c r="A75" s="90">
        <v>14</v>
      </c>
      <c r="B75" s="91"/>
      <c r="C75" s="90" t="s">
        <v>43</v>
      </c>
      <c r="D75" s="91">
        <v>10078500</v>
      </c>
      <c r="E75" s="95" t="s">
        <v>132</v>
      </c>
      <c r="F75" s="95" t="s">
        <v>133</v>
      </c>
      <c r="G75" s="90" t="s">
        <v>47</v>
      </c>
      <c r="H75" s="102" t="s">
        <v>723</v>
      </c>
      <c r="I75" s="92" t="s">
        <v>134</v>
      </c>
      <c r="J75" s="93" t="s">
        <v>135</v>
      </c>
      <c r="K75" s="91" t="s">
        <v>60</v>
      </c>
      <c r="L75" s="91" t="s">
        <v>52</v>
      </c>
      <c r="M75" s="91" t="s">
        <v>53</v>
      </c>
      <c r="N75" s="91" t="s">
        <v>62</v>
      </c>
      <c r="O75" s="94" t="s">
        <v>136</v>
      </c>
      <c r="P75" s="109"/>
    </row>
    <row r="76" spans="1:17" s="101" customFormat="1" ht="27" customHeight="1" x14ac:dyDescent="0.15">
      <c r="A76" s="90">
        <v>15</v>
      </c>
      <c r="B76" s="91"/>
      <c r="C76" s="90" t="s">
        <v>43</v>
      </c>
      <c r="D76" s="91">
        <v>10028758</v>
      </c>
      <c r="E76" s="95" t="s">
        <v>733</v>
      </c>
      <c r="F76" s="95" t="s">
        <v>734</v>
      </c>
      <c r="G76" s="90" t="s">
        <v>47</v>
      </c>
      <c r="H76" s="102" t="s">
        <v>724</v>
      </c>
      <c r="I76" s="92" t="s">
        <v>735</v>
      </c>
      <c r="J76" s="93" t="s">
        <v>725</v>
      </c>
      <c r="K76" s="97" t="s">
        <v>350</v>
      </c>
      <c r="L76" s="98" t="s">
        <v>301</v>
      </c>
      <c r="M76" s="91" t="s">
        <v>97</v>
      </c>
      <c r="N76" s="97" t="s">
        <v>439</v>
      </c>
      <c r="O76" s="94" t="s">
        <v>726</v>
      </c>
      <c r="P76" s="109"/>
    </row>
    <row r="77" spans="1:17" s="101" customFormat="1" ht="27.75" customHeight="1" x14ac:dyDescent="0.15">
      <c r="A77" s="143"/>
      <c r="B77" s="108"/>
      <c r="C77" s="90" t="s">
        <v>43</v>
      </c>
      <c r="D77" s="91" t="s">
        <v>117</v>
      </c>
      <c r="E77" s="95" t="s">
        <v>118</v>
      </c>
      <c r="F77" s="95" t="s">
        <v>119</v>
      </c>
      <c r="G77" s="90" t="s">
        <v>47</v>
      </c>
      <c r="H77" s="91" t="s">
        <v>120</v>
      </c>
      <c r="I77" s="92" t="s">
        <v>121</v>
      </c>
      <c r="J77" s="94" t="s">
        <v>122</v>
      </c>
      <c r="K77" s="91" t="s">
        <v>60</v>
      </c>
      <c r="L77" s="91" t="s">
        <v>52</v>
      </c>
      <c r="M77" s="91" t="s">
        <v>123</v>
      </c>
      <c r="N77" s="91" t="s">
        <v>62</v>
      </c>
      <c r="O77" s="94" t="s">
        <v>124</v>
      </c>
      <c r="P77" s="109"/>
    </row>
    <row r="78" spans="1:17" s="101" customFormat="1" ht="27" customHeight="1" x14ac:dyDescent="0.15">
      <c r="A78" s="143"/>
      <c r="B78" s="91"/>
      <c r="C78" s="90" t="s">
        <v>43</v>
      </c>
      <c r="D78" s="91" t="s">
        <v>117</v>
      </c>
      <c r="E78" s="95" t="s">
        <v>118</v>
      </c>
      <c r="F78" s="95" t="s">
        <v>119</v>
      </c>
      <c r="G78" s="90" t="s">
        <v>47</v>
      </c>
      <c r="H78" s="102" t="s">
        <v>125</v>
      </c>
      <c r="I78" s="92" t="s">
        <v>126</v>
      </c>
      <c r="J78" s="93" t="s">
        <v>127</v>
      </c>
      <c r="K78" s="91" t="s">
        <v>128</v>
      </c>
      <c r="L78" s="91" t="s">
        <v>52</v>
      </c>
      <c r="M78" s="91" t="s">
        <v>129</v>
      </c>
      <c r="N78" s="91" t="s">
        <v>130</v>
      </c>
      <c r="O78" s="94" t="s">
        <v>131</v>
      </c>
      <c r="P78" s="109"/>
    </row>
    <row r="79" spans="1:17" s="101" customFormat="1" ht="27" customHeight="1" x14ac:dyDescent="0.15">
      <c r="A79" s="143"/>
      <c r="B79" s="90"/>
      <c r="C79" s="90" t="s">
        <v>43</v>
      </c>
      <c r="D79" s="91" t="s">
        <v>64</v>
      </c>
      <c r="E79" s="95" t="s">
        <v>65</v>
      </c>
      <c r="F79" s="95" t="s">
        <v>66</v>
      </c>
      <c r="G79" s="90" t="s">
        <v>47</v>
      </c>
      <c r="H79" s="91" t="s">
        <v>67</v>
      </c>
      <c r="I79" s="92" t="s">
        <v>68</v>
      </c>
      <c r="J79" s="93" t="s">
        <v>69</v>
      </c>
      <c r="K79" s="91" t="s">
        <v>51</v>
      </c>
      <c r="L79" s="91" t="s">
        <v>70</v>
      </c>
      <c r="M79" s="91" t="s">
        <v>71</v>
      </c>
      <c r="N79" s="91" t="s">
        <v>72</v>
      </c>
      <c r="O79" s="173" t="s">
        <v>73</v>
      </c>
      <c r="P79" s="90"/>
    </row>
    <row r="80" spans="1:17" s="101" customFormat="1" ht="27" customHeight="1" x14ac:dyDescent="0.15">
      <c r="A80" s="143"/>
      <c r="B80" s="90"/>
      <c r="C80" s="90" t="s">
        <v>43</v>
      </c>
      <c r="D80" s="91" t="s">
        <v>74</v>
      </c>
      <c r="E80" s="95" t="s">
        <v>75</v>
      </c>
      <c r="F80" s="95" t="s">
        <v>76</v>
      </c>
      <c r="G80" s="90" t="s">
        <v>47</v>
      </c>
      <c r="H80" s="91" t="s">
        <v>77</v>
      </c>
      <c r="I80" s="92" t="s">
        <v>78</v>
      </c>
      <c r="J80" s="93" t="s">
        <v>79</v>
      </c>
      <c r="K80" s="91" t="s">
        <v>80</v>
      </c>
      <c r="L80" s="91" t="s">
        <v>81</v>
      </c>
      <c r="M80" s="91" t="s">
        <v>53</v>
      </c>
      <c r="N80" s="91" t="s">
        <v>72</v>
      </c>
      <c r="O80" s="173" t="s">
        <v>82</v>
      </c>
      <c r="P80" s="90"/>
    </row>
    <row r="81" spans="1:16" s="101" customFormat="1" ht="27.75" customHeight="1" x14ac:dyDescent="0.15">
      <c r="A81" s="143"/>
      <c r="B81" s="108"/>
      <c r="C81" s="90" t="s">
        <v>43</v>
      </c>
      <c r="D81" s="102" t="s">
        <v>106</v>
      </c>
      <c r="E81" s="95" t="s">
        <v>107</v>
      </c>
      <c r="F81" s="92" t="s">
        <v>108</v>
      </c>
      <c r="G81" s="90" t="s">
        <v>47</v>
      </c>
      <c r="H81" s="91" t="s">
        <v>109</v>
      </c>
      <c r="I81" s="92" t="s">
        <v>110</v>
      </c>
      <c r="J81" s="94" t="s">
        <v>111</v>
      </c>
      <c r="K81" s="91" t="s">
        <v>112</v>
      </c>
      <c r="L81" s="91" t="s">
        <v>113</v>
      </c>
      <c r="M81" s="91" t="s">
        <v>114</v>
      </c>
      <c r="N81" s="91" t="s">
        <v>115</v>
      </c>
      <c r="O81" s="94" t="s">
        <v>116</v>
      </c>
      <c r="P81" s="109"/>
    </row>
    <row r="82" spans="1:16" s="101" customFormat="1" ht="27" customHeight="1" x14ac:dyDescent="0.15">
      <c r="A82" s="143"/>
      <c r="B82" s="90"/>
      <c r="C82" s="90" t="s">
        <v>43</v>
      </c>
      <c r="D82" s="91" t="s">
        <v>137</v>
      </c>
      <c r="E82" s="95" t="s">
        <v>92</v>
      </c>
      <c r="F82" s="95" t="s">
        <v>138</v>
      </c>
      <c r="G82" s="90" t="s">
        <v>47</v>
      </c>
      <c r="H82" s="91" t="s">
        <v>139</v>
      </c>
      <c r="I82" s="92" t="s">
        <v>140</v>
      </c>
      <c r="J82" s="93" t="s">
        <v>141</v>
      </c>
      <c r="K82" s="91" t="s">
        <v>51</v>
      </c>
      <c r="L82" s="91" t="s">
        <v>52</v>
      </c>
      <c r="M82" s="91" t="s">
        <v>71</v>
      </c>
      <c r="N82" s="91" t="s">
        <v>142</v>
      </c>
      <c r="O82" s="94" t="s">
        <v>143</v>
      </c>
      <c r="P82" s="90"/>
    </row>
    <row r="83" spans="1:16" s="101" customFormat="1" ht="27" customHeight="1" x14ac:dyDescent="0.15">
      <c r="A83" s="143"/>
      <c r="B83" s="90"/>
      <c r="C83" s="90" t="s">
        <v>43</v>
      </c>
      <c r="D83" s="91" t="s">
        <v>325</v>
      </c>
      <c r="E83" s="95" t="s">
        <v>92</v>
      </c>
      <c r="F83" s="92" t="s">
        <v>323</v>
      </c>
      <c r="G83" s="90" t="s">
        <v>47</v>
      </c>
      <c r="H83" s="91" t="s">
        <v>326</v>
      </c>
      <c r="I83" s="92" t="s">
        <v>324</v>
      </c>
      <c r="J83" s="174" t="s">
        <v>307</v>
      </c>
      <c r="K83" s="91" t="s">
        <v>89</v>
      </c>
      <c r="L83" s="91" t="s">
        <v>321</v>
      </c>
      <c r="M83" s="91" t="s">
        <v>71</v>
      </c>
      <c r="N83" s="91" t="s">
        <v>421</v>
      </c>
      <c r="O83" s="94" t="s">
        <v>322</v>
      </c>
      <c r="P83" s="90"/>
    </row>
    <row r="84" spans="1:16" s="101" customFormat="1" ht="27.75" customHeight="1" x14ac:dyDescent="0.15">
      <c r="A84" s="143"/>
      <c r="B84" s="108"/>
      <c r="C84" s="90" t="s">
        <v>43</v>
      </c>
      <c r="D84" s="175" t="s">
        <v>44</v>
      </c>
      <c r="E84" s="95" t="s">
        <v>45</v>
      </c>
      <c r="F84" s="95" t="s">
        <v>46</v>
      </c>
      <c r="G84" s="90" t="s">
        <v>47</v>
      </c>
      <c r="H84" s="91" t="s">
        <v>48</v>
      </c>
      <c r="I84" s="92" t="s">
        <v>49</v>
      </c>
      <c r="J84" s="93" t="s">
        <v>50</v>
      </c>
      <c r="K84" s="91" t="s">
        <v>51</v>
      </c>
      <c r="L84" s="91" t="s">
        <v>52</v>
      </c>
      <c r="M84" s="91" t="s">
        <v>53</v>
      </c>
      <c r="N84" s="91" t="s">
        <v>54</v>
      </c>
      <c r="O84" s="94" t="s">
        <v>55</v>
      </c>
      <c r="P84" s="109"/>
    </row>
    <row r="85" spans="1:16" s="101" customFormat="1" ht="29.25" customHeight="1" x14ac:dyDescent="0.15">
      <c r="A85" s="143"/>
      <c r="B85" s="90"/>
      <c r="C85" s="90" t="s">
        <v>43</v>
      </c>
      <c r="D85" s="91" t="s">
        <v>365</v>
      </c>
      <c r="E85" s="95" t="s">
        <v>366</v>
      </c>
      <c r="F85" s="95" t="s">
        <v>367</v>
      </c>
      <c r="G85" s="90" t="s">
        <v>47</v>
      </c>
      <c r="H85" s="102" t="s">
        <v>423</v>
      </c>
      <c r="I85" s="92" t="s">
        <v>369</v>
      </c>
      <c r="J85" s="93" t="s">
        <v>368</v>
      </c>
      <c r="K85" s="91" t="s">
        <v>89</v>
      </c>
      <c r="L85" s="91" t="s">
        <v>83</v>
      </c>
      <c r="M85" s="91" t="s">
        <v>419</v>
      </c>
      <c r="N85" s="91" t="s">
        <v>420</v>
      </c>
      <c r="O85" s="94" t="s">
        <v>370</v>
      </c>
      <c r="P85" s="90"/>
    </row>
    <row r="86" spans="1:16" s="11" customFormat="1" ht="29.25" customHeight="1" x14ac:dyDescent="0.15">
      <c r="A86" s="25"/>
      <c r="B86" s="26"/>
      <c r="C86" s="26" t="s">
        <v>43</v>
      </c>
      <c r="D86" s="83" t="s">
        <v>412</v>
      </c>
      <c r="E86" s="84" t="s">
        <v>413</v>
      </c>
      <c r="F86" s="84" t="s">
        <v>414</v>
      </c>
      <c r="G86" s="85" t="s">
        <v>47</v>
      </c>
      <c r="H86" s="86" t="s">
        <v>415</v>
      </c>
      <c r="I86" s="87" t="s">
        <v>416</v>
      </c>
      <c r="J86" s="88" t="s">
        <v>417</v>
      </c>
      <c r="K86" s="83" t="s">
        <v>418</v>
      </c>
      <c r="L86" s="83" t="s">
        <v>96</v>
      </c>
      <c r="M86" s="83" t="s">
        <v>123</v>
      </c>
      <c r="N86" s="83" t="s">
        <v>130</v>
      </c>
      <c r="O86" s="89" t="s">
        <v>422</v>
      </c>
      <c r="P86" s="85"/>
    </row>
    <row r="87" spans="1:16" s="11" customFormat="1" ht="27" customHeight="1" x14ac:dyDescent="0.15">
      <c r="A87" s="25"/>
      <c r="B87" s="26"/>
      <c r="C87" s="26" t="s">
        <v>152</v>
      </c>
      <c r="D87" s="27" t="s">
        <v>153</v>
      </c>
      <c r="E87" s="28" t="s">
        <v>154</v>
      </c>
      <c r="F87" s="28" t="s">
        <v>155</v>
      </c>
      <c r="G87" s="26" t="s">
        <v>47</v>
      </c>
      <c r="H87" s="27" t="s">
        <v>156</v>
      </c>
      <c r="I87" s="29" t="s">
        <v>157</v>
      </c>
      <c r="J87" s="32" t="s">
        <v>158</v>
      </c>
      <c r="K87" s="27" t="s">
        <v>149</v>
      </c>
      <c r="L87" s="27" t="s">
        <v>159</v>
      </c>
      <c r="M87" s="27" t="s">
        <v>114</v>
      </c>
      <c r="N87" s="27" t="s">
        <v>130</v>
      </c>
      <c r="O87" s="31" t="s">
        <v>160</v>
      </c>
      <c r="P87" s="26"/>
    </row>
    <row r="88" spans="1:16" s="11" customFormat="1" ht="27.75" customHeight="1" x14ac:dyDescent="0.15">
      <c r="A88" s="25"/>
      <c r="B88" s="33"/>
      <c r="C88" s="26" t="s">
        <v>152</v>
      </c>
      <c r="D88" s="35" t="s">
        <v>165</v>
      </c>
      <c r="E88" s="28" t="s">
        <v>166</v>
      </c>
      <c r="F88" s="29" t="s">
        <v>167</v>
      </c>
      <c r="G88" s="26" t="s">
        <v>47</v>
      </c>
      <c r="H88" s="27" t="s">
        <v>168</v>
      </c>
      <c r="I88" s="29" t="s">
        <v>169</v>
      </c>
      <c r="J88" s="31" t="s">
        <v>147</v>
      </c>
      <c r="K88" s="27" t="s">
        <v>51</v>
      </c>
      <c r="L88" s="27" t="s">
        <v>52</v>
      </c>
      <c r="M88" s="27" t="s">
        <v>170</v>
      </c>
      <c r="N88" s="27" t="s">
        <v>115</v>
      </c>
      <c r="O88" s="31" t="s">
        <v>171</v>
      </c>
      <c r="P88" s="34"/>
    </row>
    <row r="89" spans="1:16" s="101" customFormat="1" ht="27" customHeight="1" x14ac:dyDescent="0.15">
      <c r="A89" s="90">
        <v>13</v>
      </c>
      <c r="B89" s="91"/>
      <c r="C89" s="90" t="s">
        <v>152</v>
      </c>
      <c r="D89" s="91">
        <v>10162209</v>
      </c>
      <c r="E89" s="95" t="s">
        <v>132</v>
      </c>
      <c r="F89" s="92" t="s">
        <v>783</v>
      </c>
      <c r="G89" s="90" t="s">
        <v>47</v>
      </c>
      <c r="H89" s="91" t="s">
        <v>785</v>
      </c>
      <c r="I89" s="92" t="s">
        <v>784</v>
      </c>
      <c r="J89" s="100" t="s">
        <v>787</v>
      </c>
      <c r="K89" s="97" t="s">
        <v>863</v>
      </c>
      <c r="L89" s="91" t="s">
        <v>96</v>
      </c>
      <c r="M89" s="91" t="s">
        <v>433</v>
      </c>
      <c r="N89" s="97" t="s">
        <v>439</v>
      </c>
      <c r="O89" s="94" t="s">
        <v>788</v>
      </c>
      <c r="P89" s="90"/>
    </row>
    <row r="90" spans="1:16" s="11" customFormat="1" ht="27.75" customHeight="1" x14ac:dyDescent="0.15">
      <c r="A90" s="25"/>
      <c r="B90" s="33"/>
      <c r="C90" s="26" t="s">
        <v>152</v>
      </c>
      <c r="D90" s="35" t="s">
        <v>178</v>
      </c>
      <c r="E90" s="28" t="s">
        <v>179</v>
      </c>
      <c r="F90" s="29" t="s">
        <v>180</v>
      </c>
      <c r="G90" s="26" t="s">
        <v>47</v>
      </c>
      <c r="H90" s="27" t="s">
        <v>181</v>
      </c>
      <c r="I90" s="29" t="s">
        <v>182</v>
      </c>
      <c r="J90" s="31" t="s">
        <v>183</v>
      </c>
      <c r="K90" s="27" t="s">
        <v>60</v>
      </c>
      <c r="L90" s="27" t="s">
        <v>113</v>
      </c>
      <c r="M90" s="27" t="s">
        <v>184</v>
      </c>
      <c r="N90" s="27" t="s">
        <v>62</v>
      </c>
      <c r="O90" s="31" t="s">
        <v>185</v>
      </c>
      <c r="P90" s="34"/>
    </row>
    <row r="91" spans="1:16" s="11" customFormat="1" ht="27.75" customHeight="1" x14ac:dyDescent="0.15">
      <c r="A91" s="25"/>
      <c r="B91" s="33"/>
      <c r="C91" s="26" t="s">
        <v>152</v>
      </c>
      <c r="D91" s="35" t="s">
        <v>178</v>
      </c>
      <c r="E91" s="28" t="s">
        <v>179</v>
      </c>
      <c r="F91" s="29" t="s">
        <v>180</v>
      </c>
      <c r="G91" s="26" t="s">
        <v>47</v>
      </c>
      <c r="H91" s="27" t="s">
        <v>186</v>
      </c>
      <c r="I91" s="29" t="s">
        <v>187</v>
      </c>
      <c r="J91" s="31" t="s">
        <v>183</v>
      </c>
      <c r="K91" s="27" t="s">
        <v>89</v>
      </c>
      <c r="L91" s="27" t="s">
        <v>83</v>
      </c>
      <c r="M91" s="27" t="s">
        <v>188</v>
      </c>
      <c r="N91" s="27" t="s">
        <v>72</v>
      </c>
      <c r="O91" s="31" t="s">
        <v>189</v>
      </c>
      <c r="P91" s="34"/>
    </row>
    <row r="92" spans="1:16" s="11" customFormat="1" ht="27" customHeight="1" x14ac:dyDescent="0.15">
      <c r="A92" s="25"/>
      <c r="B92" s="26"/>
      <c r="C92" s="26" t="s">
        <v>152</v>
      </c>
      <c r="D92" s="27" t="s">
        <v>196</v>
      </c>
      <c r="E92" s="28" t="s">
        <v>166</v>
      </c>
      <c r="F92" s="29" t="s">
        <v>197</v>
      </c>
      <c r="G92" s="26" t="s">
        <v>47</v>
      </c>
      <c r="H92" s="27" t="s">
        <v>198</v>
      </c>
      <c r="I92" s="29" t="s">
        <v>199</v>
      </c>
      <c r="J92" s="32" t="s">
        <v>200</v>
      </c>
      <c r="K92" s="27" t="s">
        <v>60</v>
      </c>
      <c r="L92" s="27" t="s">
        <v>52</v>
      </c>
      <c r="M92" s="27" t="s">
        <v>201</v>
      </c>
      <c r="N92" s="27" t="s">
        <v>62</v>
      </c>
      <c r="O92" s="31" t="s">
        <v>202</v>
      </c>
      <c r="P92" s="26"/>
    </row>
    <row r="93" spans="1:16" s="11" customFormat="1" ht="27" customHeight="1" x14ac:dyDescent="0.15">
      <c r="A93" s="25"/>
      <c r="B93" s="26"/>
      <c r="C93" s="26" t="s">
        <v>152</v>
      </c>
      <c r="D93" s="27" t="s">
        <v>269</v>
      </c>
      <c r="E93" s="28" t="s">
        <v>270</v>
      </c>
      <c r="F93" s="29" t="s">
        <v>271</v>
      </c>
      <c r="G93" s="26" t="s">
        <v>47</v>
      </c>
      <c r="H93" s="27" t="s">
        <v>272</v>
      </c>
      <c r="I93" s="29" t="s">
        <v>273</v>
      </c>
      <c r="J93" s="32" t="s">
        <v>274</v>
      </c>
      <c r="K93" s="27" t="s">
        <v>128</v>
      </c>
      <c r="L93" s="27" t="s">
        <v>113</v>
      </c>
      <c r="M93" s="27" t="s">
        <v>84</v>
      </c>
      <c r="N93" s="27" t="s">
        <v>72</v>
      </c>
      <c r="O93" s="31" t="s">
        <v>275</v>
      </c>
      <c r="P93" s="26"/>
    </row>
    <row r="94" spans="1:16" s="11" customFormat="1" ht="27.75" customHeight="1" x14ac:dyDescent="0.15">
      <c r="A94" s="25"/>
      <c r="B94" s="33"/>
      <c r="C94" s="26" t="s">
        <v>152</v>
      </c>
      <c r="D94" s="133">
        <v>10140829</v>
      </c>
      <c r="E94" s="28" t="s">
        <v>162</v>
      </c>
      <c r="F94" s="29" t="s">
        <v>278</v>
      </c>
      <c r="G94" s="26" t="s">
        <v>47</v>
      </c>
      <c r="H94" s="35" t="s">
        <v>280</v>
      </c>
      <c r="I94" s="29" t="s">
        <v>279</v>
      </c>
      <c r="J94" s="31" t="s">
        <v>50</v>
      </c>
      <c r="K94" s="27" t="s">
        <v>276</v>
      </c>
      <c r="L94" s="27" t="s">
        <v>277</v>
      </c>
      <c r="M94" s="27" t="s">
        <v>97</v>
      </c>
      <c r="N94" s="27" t="s">
        <v>62</v>
      </c>
      <c r="O94" s="31" t="s">
        <v>281</v>
      </c>
      <c r="P94" s="34"/>
    </row>
    <row r="95" spans="1:16" s="11" customFormat="1" ht="27.75" customHeight="1" x14ac:dyDescent="0.15">
      <c r="A95" s="25"/>
      <c r="B95" s="33"/>
      <c r="C95" s="26" t="s">
        <v>152</v>
      </c>
      <c r="D95" s="133">
        <v>10140867</v>
      </c>
      <c r="E95" s="28" t="s">
        <v>283</v>
      </c>
      <c r="F95" s="29" t="s">
        <v>284</v>
      </c>
      <c r="G95" s="26" t="s">
        <v>285</v>
      </c>
      <c r="H95" s="35" t="s">
        <v>286</v>
      </c>
      <c r="I95" s="29" t="s">
        <v>287</v>
      </c>
      <c r="J95" s="31" t="s">
        <v>288</v>
      </c>
      <c r="K95" s="27" t="s">
        <v>289</v>
      </c>
      <c r="L95" s="27" t="s">
        <v>290</v>
      </c>
      <c r="M95" s="27" t="s">
        <v>245</v>
      </c>
      <c r="N95" s="27" t="s">
        <v>115</v>
      </c>
      <c r="O95" s="31" t="s">
        <v>291</v>
      </c>
      <c r="P95" s="34"/>
    </row>
    <row r="96" spans="1:16" s="11" customFormat="1" ht="27.75" customHeight="1" x14ac:dyDescent="0.15">
      <c r="A96" s="26"/>
      <c r="B96" s="26"/>
      <c r="C96" s="26" t="s">
        <v>152</v>
      </c>
      <c r="D96" s="27" t="s">
        <v>305</v>
      </c>
      <c r="E96" s="28" t="s">
        <v>249</v>
      </c>
      <c r="F96" s="28" t="s">
        <v>303</v>
      </c>
      <c r="G96" s="26" t="s">
        <v>47</v>
      </c>
      <c r="H96" s="27" t="s">
        <v>306</v>
      </c>
      <c r="I96" s="29" t="s">
        <v>304</v>
      </c>
      <c r="J96" s="32" t="s">
        <v>300</v>
      </c>
      <c r="K96" s="27" t="s">
        <v>350</v>
      </c>
      <c r="L96" s="36" t="s">
        <v>301</v>
      </c>
      <c r="M96" s="27" t="s">
        <v>123</v>
      </c>
      <c r="N96" s="27" t="s">
        <v>451</v>
      </c>
      <c r="O96" s="31" t="s">
        <v>302</v>
      </c>
      <c r="P96" s="26"/>
    </row>
    <row r="97" spans="1:16" s="11" customFormat="1" ht="27" customHeight="1" x14ac:dyDescent="0.15">
      <c r="A97" s="25"/>
      <c r="B97" s="27"/>
      <c r="C97" s="27" t="s">
        <v>152</v>
      </c>
      <c r="D97" s="27" t="s">
        <v>333</v>
      </c>
      <c r="E97" s="28" t="s">
        <v>329</v>
      </c>
      <c r="F97" s="29" t="s">
        <v>330</v>
      </c>
      <c r="G97" s="26" t="s">
        <v>47</v>
      </c>
      <c r="H97" s="27" t="s">
        <v>332</v>
      </c>
      <c r="I97" s="29" t="s">
        <v>331</v>
      </c>
      <c r="J97" s="30" t="s">
        <v>307</v>
      </c>
      <c r="K97" s="27" t="s">
        <v>327</v>
      </c>
      <c r="L97" s="27" t="s">
        <v>96</v>
      </c>
      <c r="M97" s="27" t="s">
        <v>210</v>
      </c>
      <c r="N97" s="27" t="s">
        <v>454</v>
      </c>
      <c r="O97" s="31" t="s">
        <v>328</v>
      </c>
      <c r="P97" s="26"/>
    </row>
    <row r="98" spans="1:16" s="11" customFormat="1" ht="27" customHeight="1" x14ac:dyDescent="0.15">
      <c r="A98" s="25"/>
      <c r="B98" s="27"/>
      <c r="C98" s="27" t="s">
        <v>152</v>
      </c>
      <c r="D98" s="27" t="s">
        <v>339</v>
      </c>
      <c r="E98" s="28" t="s">
        <v>166</v>
      </c>
      <c r="F98" s="29" t="s">
        <v>337</v>
      </c>
      <c r="G98" s="26" t="s">
        <v>47</v>
      </c>
      <c r="H98" s="27" t="s">
        <v>340</v>
      </c>
      <c r="I98" s="29" t="s">
        <v>338</v>
      </c>
      <c r="J98" s="30" t="s">
        <v>307</v>
      </c>
      <c r="K98" s="27" t="s">
        <v>334</v>
      </c>
      <c r="L98" s="27" t="s">
        <v>52</v>
      </c>
      <c r="M98" s="27" t="s">
        <v>335</v>
      </c>
      <c r="N98" s="27" t="s">
        <v>115</v>
      </c>
      <c r="O98" s="31" t="s">
        <v>336</v>
      </c>
      <c r="P98" s="26"/>
    </row>
    <row r="99" spans="1:16" s="9" customFormat="1" ht="27.75" customHeight="1" x14ac:dyDescent="0.15">
      <c r="A99" s="14"/>
      <c r="B99" s="15"/>
      <c r="C99" s="27" t="s">
        <v>152</v>
      </c>
      <c r="D99" s="23" t="s">
        <v>406</v>
      </c>
      <c r="E99" s="17" t="s">
        <v>65</v>
      </c>
      <c r="F99" s="19" t="s">
        <v>407</v>
      </c>
      <c r="G99" s="16" t="s">
        <v>47</v>
      </c>
      <c r="H99" s="23" t="s">
        <v>411</v>
      </c>
      <c r="I99" s="19" t="s">
        <v>408</v>
      </c>
      <c r="J99" s="20" t="s">
        <v>409</v>
      </c>
      <c r="K99" s="27" t="s">
        <v>327</v>
      </c>
      <c r="L99" s="18" t="s">
        <v>150</v>
      </c>
      <c r="M99" s="18" t="s">
        <v>97</v>
      </c>
      <c r="N99" s="27" t="s">
        <v>62</v>
      </c>
      <c r="O99" s="21" t="s">
        <v>410</v>
      </c>
      <c r="P99" s="22"/>
    </row>
    <row r="100" spans="1:16" s="11" customFormat="1" ht="27" customHeight="1" x14ac:dyDescent="0.15">
      <c r="A100" s="26"/>
      <c r="B100" s="27"/>
      <c r="C100" s="26" t="s">
        <v>203</v>
      </c>
      <c r="D100" s="27">
        <v>10141115</v>
      </c>
      <c r="E100" s="31" t="s">
        <v>311</v>
      </c>
      <c r="F100" s="32" t="s">
        <v>312</v>
      </c>
      <c r="G100" s="26" t="s">
        <v>47</v>
      </c>
      <c r="H100" s="27" t="s">
        <v>314</v>
      </c>
      <c r="I100" s="32" t="s">
        <v>313</v>
      </c>
      <c r="J100" s="30" t="s">
        <v>307</v>
      </c>
      <c r="K100" s="27" t="s">
        <v>60</v>
      </c>
      <c r="L100" s="27" t="s">
        <v>308</v>
      </c>
      <c r="M100" s="27" t="s">
        <v>309</v>
      </c>
      <c r="N100" s="18" t="s">
        <v>72</v>
      </c>
      <c r="O100" s="31" t="s">
        <v>310</v>
      </c>
      <c r="P100" s="26"/>
    </row>
    <row r="101" spans="1:16" s="9" customFormat="1" ht="27" customHeight="1" x14ac:dyDescent="0.15">
      <c r="A101" s="16"/>
      <c r="B101" s="18"/>
      <c r="C101" s="16" t="s">
        <v>203</v>
      </c>
      <c r="D101" s="18" t="s">
        <v>242</v>
      </c>
      <c r="E101" s="17" t="s">
        <v>239</v>
      </c>
      <c r="F101" s="19" t="s">
        <v>241</v>
      </c>
      <c r="G101" s="16" t="s">
        <v>47</v>
      </c>
      <c r="H101" s="18" t="s">
        <v>243</v>
      </c>
      <c r="I101" s="19" t="s">
        <v>240</v>
      </c>
      <c r="J101" s="21" t="s">
        <v>236</v>
      </c>
      <c r="K101" s="18" t="s">
        <v>237</v>
      </c>
      <c r="L101" s="18" t="s">
        <v>222</v>
      </c>
      <c r="M101" s="18" t="s">
        <v>97</v>
      </c>
      <c r="N101" s="18" t="s">
        <v>130</v>
      </c>
      <c r="O101" s="21" t="s">
        <v>238</v>
      </c>
      <c r="P101" s="16"/>
    </row>
    <row r="102" spans="1:16" s="9" customFormat="1" ht="27" customHeight="1" x14ac:dyDescent="0.15">
      <c r="A102" s="16"/>
      <c r="B102" s="18"/>
      <c r="C102" s="16" t="s">
        <v>203</v>
      </c>
      <c r="D102" s="18" t="s">
        <v>2</v>
      </c>
      <c r="E102" s="17" t="s">
        <v>3</v>
      </c>
      <c r="F102" s="19" t="s">
        <v>4</v>
      </c>
      <c r="G102" s="16" t="s">
        <v>47</v>
      </c>
      <c r="H102" s="23" t="s">
        <v>6</v>
      </c>
      <c r="I102" s="19" t="s">
        <v>7</v>
      </c>
      <c r="J102" s="24" t="s">
        <v>8</v>
      </c>
      <c r="K102" s="18" t="s">
        <v>9</v>
      </c>
      <c r="L102" s="18" t="s">
        <v>52</v>
      </c>
      <c r="M102" s="18" t="s">
        <v>201</v>
      </c>
      <c r="N102" s="18" t="s">
        <v>72</v>
      </c>
      <c r="O102" s="21" t="s">
        <v>10</v>
      </c>
      <c r="P102" s="16"/>
    </row>
    <row r="103" spans="1:16" s="9" customFormat="1" ht="27" customHeight="1" x14ac:dyDescent="0.15">
      <c r="A103" s="14"/>
      <c r="B103" s="18"/>
      <c r="C103" s="16" t="s">
        <v>203</v>
      </c>
      <c r="D103" s="18" t="s">
        <v>17</v>
      </c>
      <c r="E103" s="17" t="s">
        <v>15</v>
      </c>
      <c r="F103" s="19" t="s">
        <v>16</v>
      </c>
      <c r="G103" s="16" t="s">
        <v>47</v>
      </c>
      <c r="H103" s="18" t="s">
        <v>19</v>
      </c>
      <c r="I103" s="19" t="s">
        <v>18</v>
      </c>
      <c r="J103" s="21" t="s">
        <v>20</v>
      </c>
      <c r="K103" s="18" t="s">
        <v>21</v>
      </c>
      <c r="L103" s="18" t="s">
        <v>52</v>
      </c>
      <c r="M103" s="18" t="s">
        <v>84</v>
      </c>
      <c r="N103" s="18" t="s">
        <v>72</v>
      </c>
      <c r="O103" s="21" t="s">
        <v>22</v>
      </c>
      <c r="P103" s="22"/>
    </row>
    <row r="104" spans="1:16" s="129" customFormat="1" ht="27" customHeight="1" x14ac:dyDescent="0.15">
      <c r="A104" s="126">
        <v>2</v>
      </c>
      <c r="B104" s="127"/>
      <c r="C104" s="126" t="s">
        <v>203</v>
      </c>
      <c r="D104" s="127"/>
      <c r="E104" s="141" t="s">
        <v>771</v>
      </c>
      <c r="F104" s="142" t="s">
        <v>772</v>
      </c>
      <c r="G104" s="126" t="s">
        <v>47</v>
      </c>
      <c r="H104" s="127"/>
      <c r="I104" s="142" t="s">
        <v>770</v>
      </c>
      <c r="J104" s="128" t="s">
        <v>769</v>
      </c>
      <c r="K104" s="127" t="s">
        <v>767</v>
      </c>
      <c r="L104" s="127" t="s">
        <v>83</v>
      </c>
      <c r="M104" s="127" t="s">
        <v>123</v>
      </c>
      <c r="N104" s="127" t="s">
        <v>142</v>
      </c>
      <c r="O104" s="128" t="s">
        <v>768</v>
      </c>
      <c r="P104" s="126"/>
    </row>
    <row r="105" spans="1:16" s="11" customFormat="1" ht="27" customHeight="1" x14ac:dyDescent="0.15">
      <c r="A105" s="26"/>
      <c r="B105" s="27"/>
      <c r="C105" s="26" t="s">
        <v>203</v>
      </c>
      <c r="D105" s="26">
        <v>10141112</v>
      </c>
      <c r="E105" s="31" t="s">
        <v>317</v>
      </c>
      <c r="F105" s="32" t="s">
        <v>318</v>
      </c>
      <c r="G105" s="26" t="s">
        <v>47</v>
      </c>
      <c r="H105" s="27" t="s">
        <v>320</v>
      </c>
      <c r="I105" s="32" t="s">
        <v>319</v>
      </c>
      <c r="J105" s="30" t="s">
        <v>307</v>
      </c>
      <c r="K105" s="36" t="s">
        <v>149</v>
      </c>
      <c r="L105" s="27" t="s">
        <v>308</v>
      </c>
      <c r="M105" s="27" t="s">
        <v>315</v>
      </c>
      <c r="N105" s="18" t="s">
        <v>62</v>
      </c>
      <c r="O105" s="31" t="s">
        <v>316</v>
      </c>
      <c r="P105" s="26"/>
    </row>
    <row r="106" spans="1:16" s="9" customFormat="1" ht="27" customHeight="1" x14ac:dyDescent="0.15">
      <c r="A106" s="14"/>
      <c r="B106" s="16"/>
      <c r="C106" s="16" t="s">
        <v>203</v>
      </c>
      <c r="D106" s="18">
        <v>10139796</v>
      </c>
      <c r="E106" s="17" t="s">
        <v>204</v>
      </c>
      <c r="F106" s="17" t="s">
        <v>5</v>
      </c>
      <c r="G106" s="16" t="s">
        <v>205</v>
      </c>
      <c r="H106" s="18" t="s">
        <v>206</v>
      </c>
      <c r="I106" s="19" t="s">
        <v>207</v>
      </c>
      <c r="J106" s="20" t="s">
        <v>208</v>
      </c>
      <c r="K106" s="18" t="s">
        <v>209</v>
      </c>
      <c r="L106" s="18" t="s">
        <v>222</v>
      </c>
      <c r="M106" s="18" t="s">
        <v>210</v>
      </c>
      <c r="N106" s="18" t="s">
        <v>72</v>
      </c>
      <c r="O106" s="21" t="s">
        <v>211</v>
      </c>
      <c r="P106" s="16"/>
    </row>
    <row r="107" spans="1:16" s="11" customFormat="1" ht="27" customHeight="1" x14ac:dyDescent="0.15">
      <c r="A107" s="26"/>
      <c r="B107" s="27"/>
      <c r="C107" s="26" t="s">
        <v>203</v>
      </c>
      <c r="D107" s="27" t="s">
        <v>371</v>
      </c>
      <c r="E107" s="31" t="s">
        <v>372</v>
      </c>
      <c r="F107" s="32" t="s">
        <v>373</v>
      </c>
      <c r="G107" s="26" t="s">
        <v>47</v>
      </c>
      <c r="H107" s="27" t="s">
        <v>374</v>
      </c>
      <c r="I107" s="32" t="s">
        <v>377</v>
      </c>
      <c r="J107" s="32" t="s">
        <v>376</v>
      </c>
      <c r="K107" s="36" t="s">
        <v>80</v>
      </c>
      <c r="L107" s="27" t="s">
        <v>308</v>
      </c>
      <c r="M107" s="27" t="s">
        <v>123</v>
      </c>
      <c r="N107" s="18" t="s">
        <v>62</v>
      </c>
      <c r="O107" s="31" t="s">
        <v>375</v>
      </c>
      <c r="P107" s="26"/>
    </row>
    <row r="108" spans="1:16" s="9" customFormat="1" ht="27.75" customHeight="1" x14ac:dyDescent="0.15">
      <c r="A108" s="14"/>
      <c r="B108" s="15"/>
      <c r="C108" s="16" t="s">
        <v>212</v>
      </c>
      <c r="D108" s="18" t="s">
        <v>137</v>
      </c>
      <c r="E108" s="17" t="s">
        <v>92</v>
      </c>
      <c r="F108" s="17" t="s">
        <v>138</v>
      </c>
      <c r="G108" s="16" t="s">
        <v>47</v>
      </c>
      <c r="H108" s="18" t="s">
        <v>213</v>
      </c>
      <c r="I108" s="19" t="s">
        <v>214</v>
      </c>
      <c r="J108" s="20" t="s">
        <v>215</v>
      </c>
      <c r="K108" s="18" t="s">
        <v>216</v>
      </c>
      <c r="L108" s="18" t="s">
        <v>113</v>
      </c>
      <c r="M108" s="18" t="s">
        <v>84</v>
      </c>
      <c r="N108" s="18" t="s">
        <v>62</v>
      </c>
      <c r="O108" s="21" t="s">
        <v>217</v>
      </c>
      <c r="P108" s="22"/>
    </row>
    <row r="109" spans="1:16" s="9" customFormat="1" ht="27" customHeight="1" x14ac:dyDescent="0.15">
      <c r="A109" s="16"/>
      <c r="B109" s="18"/>
      <c r="C109" s="16" t="s">
        <v>212</v>
      </c>
      <c r="D109" s="18" t="s">
        <v>137</v>
      </c>
      <c r="E109" s="17" t="s">
        <v>92</v>
      </c>
      <c r="F109" s="17" t="s">
        <v>138</v>
      </c>
      <c r="G109" s="16" t="s">
        <v>47</v>
      </c>
      <c r="H109" s="18" t="s">
        <v>250</v>
      </c>
      <c r="I109" s="19" t="s">
        <v>251</v>
      </c>
      <c r="J109" s="21" t="s">
        <v>252</v>
      </c>
      <c r="K109" s="18" t="s">
        <v>51</v>
      </c>
      <c r="L109" s="18" t="s">
        <v>52</v>
      </c>
      <c r="M109" s="18" t="s">
        <v>170</v>
      </c>
      <c r="N109" s="18" t="s">
        <v>253</v>
      </c>
      <c r="O109" s="21" t="s">
        <v>254</v>
      </c>
      <c r="P109" s="16"/>
    </row>
    <row r="110" spans="1:16" s="9" customFormat="1" ht="27.75" customHeight="1" x14ac:dyDescent="0.15">
      <c r="A110" s="14"/>
      <c r="B110" s="15"/>
      <c r="C110" s="16" t="s">
        <v>212</v>
      </c>
      <c r="D110" s="18" t="s">
        <v>255</v>
      </c>
      <c r="E110" s="17" t="s">
        <v>249</v>
      </c>
      <c r="F110" s="17" t="s">
        <v>256</v>
      </c>
      <c r="G110" s="16" t="s">
        <v>47</v>
      </c>
      <c r="H110" s="18" t="s">
        <v>257</v>
      </c>
      <c r="I110" s="19" t="s">
        <v>258</v>
      </c>
      <c r="J110" s="20" t="s">
        <v>259</v>
      </c>
      <c r="K110" s="18" t="s">
        <v>260</v>
      </c>
      <c r="L110" s="18" t="s">
        <v>83</v>
      </c>
      <c r="M110" s="18" t="s">
        <v>84</v>
      </c>
      <c r="N110" s="18" t="s">
        <v>130</v>
      </c>
      <c r="O110" s="21" t="s">
        <v>195</v>
      </c>
      <c r="P110" s="22"/>
    </row>
    <row r="111" spans="1:16" s="11" customFormat="1" ht="27.75" customHeight="1" x14ac:dyDescent="0.15">
      <c r="A111" s="25"/>
      <c r="B111" s="33"/>
      <c r="C111" s="26" t="s">
        <v>212</v>
      </c>
      <c r="D111" s="27">
        <v>10120102</v>
      </c>
      <c r="E111" s="28" t="s">
        <v>293</v>
      </c>
      <c r="F111" s="28" t="s">
        <v>294</v>
      </c>
      <c r="G111" s="26" t="s">
        <v>285</v>
      </c>
      <c r="H111" s="27" t="s">
        <v>295</v>
      </c>
      <c r="I111" s="29" t="s">
        <v>296</v>
      </c>
      <c r="J111" s="32" t="s">
        <v>297</v>
      </c>
      <c r="K111" s="27" t="s">
        <v>298</v>
      </c>
      <c r="L111" s="27" t="s">
        <v>290</v>
      </c>
      <c r="M111" s="27" t="s">
        <v>71</v>
      </c>
      <c r="N111" s="27" t="s">
        <v>130</v>
      </c>
      <c r="O111" s="31" t="s">
        <v>299</v>
      </c>
      <c r="P111" s="34"/>
    </row>
    <row r="112" spans="1:16" s="101" customFormat="1" ht="27" customHeight="1" x14ac:dyDescent="0.15">
      <c r="A112" s="90">
        <v>5</v>
      </c>
      <c r="B112" s="91"/>
      <c r="C112" s="90" t="s">
        <v>203</v>
      </c>
      <c r="D112" s="91">
        <v>10140865</v>
      </c>
      <c r="E112" s="95" t="s">
        <v>23</v>
      </c>
      <c r="F112" s="92" t="s">
        <v>24</v>
      </c>
      <c r="G112" s="90" t="s">
        <v>47</v>
      </c>
      <c r="H112" s="97" t="s">
        <v>458</v>
      </c>
      <c r="I112" s="99" t="s">
        <v>621</v>
      </c>
      <c r="J112" s="100" t="s">
        <v>141</v>
      </c>
      <c r="K112" s="98" t="s">
        <v>459</v>
      </c>
      <c r="L112" s="97" t="s">
        <v>460</v>
      </c>
      <c r="M112" s="97" t="s">
        <v>427</v>
      </c>
      <c r="N112" s="97" t="s">
        <v>461</v>
      </c>
      <c r="O112" s="103" t="s">
        <v>462</v>
      </c>
      <c r="P112" s="90"/>
    </row>
    <row r="113" spans="1:16" s="101" customFormat="1" ht="27" customHeight="1" x14ac:dyDescent="0.15">
      <c r="A113" s="90">
        <v>6</v>
      </c>
      <c r="B113" s="91"/>
      <c r="C113" s="90" t="s">
        <v>203</v>
      </c>
      <c r="D113" s="104">
        <v>10139955</v>
      </c>
      <c r="E113" s="105" t="s">
        <v>239</v>
      </c>
      <c r="F113" s="99" t="s">
        <v>622</v>
      </c>
      <c r="G113" s="104" t="s">
        <v>47</v>
      </c>
      <c r="H113" s="97" t="s">
        <v>510</v>
      </c>
      <c r="I113" s="99" t="s">
        <v>623</v>
      </c>
      <c r="J113" s="96" t="s">
        <v>685</v>
      </c>
      <c r="K113" s="97" t="s">
        <v>350</v>
      </c>
      <c r="L113" s="97" t="s">
        <v>96</v>
      </c>
      <c r="M113" s="97" t="s">
        <v>71</v>
      </c>
      <c r="N113" s="97" t="s">
        <v>451</v>
      </c>
      <c r="O113" s="96" t="s">
        <v>428</v>
      </c>
      <c r="P113" s="90"/>
    </row>
    <row r="114" spans="1:16" s="101" customFormat="1" ht="27" customHeight="1" x14ac:dyDescent="0.15">
      <c r="A114" s="90">
        <v>9</v>
      </c>
      <c r="B114" s="91"/>
      <c r="C114" s="90" t="s">
        <v>203</v>
      </c>
      <c r="D114" s="91">
        <v>10141045</v>
      </c>
      <c r="E114" s="95" t="s">
        <v>226</v>
      </c>
      <c r="F114" s="92" t="s">
        <v>611</v>
      </c>
      <c r="G114" s="90" t="s">
        <v>47</v>
      </c>
      <c r="H114" s="102" t="s">
        <v>560</v>
      </c>
      <c r="I114" s="92" t="s">
        <v>561</v>
      </c>
      <c r="J114" s="94" t="s">
        <v>225</v>
      </c>
      <c r="K114" s="91" t="s">
        <v>89</v>
      </c>
      <c r="L114" s="91" t="s">
        <v>83</v>
      </c>
      <c r="M114" s="91" t="s">
        <v>503</v>
      </c>
      <c r="N114" s="97" t="s">
        <v>451</v>
      </c>
      <c r="O114" s="94" t="s">
        <v>520</v>
      </c>
      <c r="P114" s="90"/>
    </row>
    <row r="115" spans="1:16" s="101" customFormat="1" ht="27.75" customHeight="1" x14ac:dyDescent="0.15">
      <c r="A115" s="90">
        <v>10</v>
      </c>
      <c r="B115" s="91"/>
      <c r="C115" s="90" t="s">
        <v>203</v>
      </c>
      <c r="D115" s="90">
        <v>10141117</v>
      </c>
      <c r="E115" s="95" t="s">
        <v>228</v>
      </c>
      <c r="F115" s="92" t="s">
        <v>229</v>
      </c>
      <c r="G115" s="90" t="s">
        <v>47</v>
      </c>
      <c r="H115" s="97" t="s">
        <v>523</v>
      </c>
      <c r="I115" s="99" t="s">
        <v>624</v>
      </c>
      <c r="J115" s="100" t="s">
        <v>524</v>
      </c>
      <c r="K115" s="97" t="s">
        <v>60</v>
      </c>
      <c r="L115" s="97" t="s">
        <v>52</v>
      </c>
      <c r="M115" s="97" t="s">
        <v>425</v>
      </c>
      <c r="N115" s="97" t="s">
        <v>451</v>
      </c>
      <c r="O115" s="96" t="s">
        <v>464</v>
      </c>
      <c r="P115" s="90"/>
    </row>
    <row r="116" spans="1:16" s="101" customFormat="1" ht="27" customHeight="1" x14ac:dyDescent="0.15">
      <c r="A116" s="90">
        <v>11</v>
      </c>
      <c r="B116" s="91"/>
      <c r="C116" s="90" t="s">
        <v>203</v>
      </c>
      <c r="D116" s="91">
        <v>10139823</v>
      </c>
      <c r="E116" s="95" t="s">
        <v>232</v>
      </c>
      <c r="F116" s="92" t="s">
        <v>234</v>
      </c>
      <c r="G116" s="90" t="s">
        <v>47</v>
      </c>
      <c r="H116" s="91" t="s">
        <v>235</v>
      </c>
      <c r="I116" s="92" t="s">
        <v>233</v>
      </c>
      <c r="J116" s="93" t="s">
        <v>230</v>
      </c>
      <c r="K116" s="91" t="s">
        <v>89</v>
      </c>
      <c r="L116" s="91" t="s">
        <v>83</v>
      </c>
      <c r="M116" s="91" t="s">
        <v>71</v>
      </c>
      <c r="N116" s="91" t="s">
        <v>72</v>
      </c>
      <c r="O116" s="94" t="s">
        <v>231</v>
      </c>
      <c r="P116" s="90"/>
    </row>
    <row r="117" spans="1:16" s="101" customFormat="1" ht="27" customHeight="1" x14ac:dyDescent="0.15">
      <c r="A117" s="90">
        <v>12</v>
      </c>
      <c r="B117" s="91"/>
      <c r="C117" s="90" t="s">
        <v>203</v>
      </c>
      <c r="D117" s="104">
        <v>10140601</v>
      </c>
      <c r="E117" s="105" t="s">
        <v>625</v>
      </c>
      <c r="F117" s="99" t="s">
        <v>626</v>
      </c>
      <c r="G117" s="104" t="s">
        <v>47</v>
      </c>
      <c r="H117" s="97" t="s">
        <v>469</v>
      </c>
      <c r="I117" s="99" t="s">
        <v>627</v>
      </c>
      <c r="J117" s="100" t="s">
        <v>470</v>
      </c>
      <c r="K117" s="97" t="s">
        <v>276</v>
      </c>
      <c r="L117" s="97" t="s">
        <v>159</v>
      </c>
      <c r="M117" s="97" t="s">
        <v>450</v>
      </c>
      <c r="N117" s="97" t="s">
        <v>72</v>
      </c>
      <c r="O117" s="96" t="s">
        <v>471</v>
      </c>
      <c r="P117" s="90"/>
    </row>
    <row r="118" spans="1:16" s="101" customFormat="1" ht="27" customHeight="1" x14ac:dyDescent="0.15">
      <c r="A118" s="90">
        <v>13</v>
      </c>
      <c r="B118" s="91"/>
      <c r="C118" s="90" t="s">
        <v>203</v>
      </c>
      <c r="D118" s="104">
        <v>10149300</v>
      </c>
      <c r="E118" s="105" t="s">
        <v>65</v>
      </c>
      <c r="F118" s="99" t="s">
        <v>628</v>
      </c>
      <c r="G118" s="104" t="s">
        <v>47</v>
      </c>
      <c r="H118" s="97" t="s">
        <v>507</v>
      </c>
      <c r="I118" s="99" t="s">
        <v>629</v>
      </c>
      <c r="J118" s="100" t="s">
        <v>684</v>
      </c>
      <c r="K118" s="98" t="s">
        <v>218</v>
      </c>
      <c r="L118" s="97" t="s">
        <v>81</v>
      </c>
      <c r="M118" s="97" t="s">
        <v>210</v>
      </c>
      <c r="N118" s="91" t="s">
        <v>115</v>
      </c>
      <c r="O118" s="96" t="s">
        <v>497</v>
      </c>
      <c r="P118" s="90"/>
    </row>
    <row r="119" spans="1:16" s="101" customFormat="1" ht="27" customHeight="1" x14ac:dyDescent="0.15">
      <c r="A119" s="90">
        <v>14</v>
      </c>
      <c r="B119" s="91"/>
      <c r="C119" s="90" t="s">
        <v>203</v>
      </c>
      <c r="D119" s="112">
        <v>10141115</v>
      </c>
      <c r="E119" s="116" t="s">
        <v>678</v>
      </c>
      <c r="F119" s="117" t="s">
        <v>679</v>
      </c>
      <c r="G119" s="112" t="s">
        <v>47</v>
      </c>
      <c r="H119" s="114" t="s">
        <v>466</v>
      </c>
      <c r="I119" s="117" t="s">
        <v>680</v>
      </c>
      <c r="J119" s="121" t="s">
        <v>501</v>
      </c>
      <c r="K119" s="37" t="s">
        <v>467</v>
      </c>
      <c r="L119" s="114" t="s">
        <v>96</v>
      </c>
      <c r="M119" s="114" t="s">
        <v>71</v>
      </c>
      <c r="N119" s="114" t="s">
        <v>62</v>
      </c>
      <c r="O119" s="115" t="s">
        <v>468</v>
      </c>
      <c r="P119" s="90"/>
    </row>
    <row r="120" spans="1:16" s="101" customFormat="1" ht="27" customHeight="1" x14ac:dyDescent="0.15">
      <c r="A120" s="90">
        <v>15</v>
      </c>
      <c r="B120" s="91"/>
      <c r="C120" s="90" t="s">
        <v>203</v>
      </c>
      <c r="D120" s="112">
        <v>10141112</v>
      </c>
      <c r="E120" s="116" t="s">
        <v>681</v>
      </c>
      <c r="F120" s="117" t="s">
        <v>682</v>
      </c>
      <c r="G120" s="112" t="s">
        <v>47</v>
      </c>
      <c r="H120" s="114" t="s">
        <v>475</v>
      </c>
      <c r="I120" s="117" t="s">
        <v>683</v>
      </c>
      <c r="J120" s="121" t="s">
        <v>501</v>
      </c>
      <c r="K120" s="114" t="s">
        <v>60</v>
      </c>
      <c r="L120" s="114" t="s">
        <v>308</v>
      </c>
      <c r="M120" s="114" t="s">
        <v>71</v>
      </c>
      <c r="N120" s="114" t="s">
        <v>454</v>
      </c>
      <c r="O120" s="115" t="s">
        <v>310</v>
      </c>
      <c r="P120" s="90"/>
    </row>
    <row r="121" spans="1:16" s="101" customFormat="1" ht="27" customHeight="1" x14ac:dyDescent="0.15">
      <c r="A121" s="90">
        <v>1</v>
      </c>
      <c r="B121" s="90"/>
      <c r="C121" s="90" t="s">
        <v>550</v>
      </c>
      <c r="D121" s="112">
        <v>10075005</v>
      </c>
      <c r="E121" s="116" t="s">
        <v>652</v>
      </c>
      <c r="F121" s="117" t="s">
        <v>653</v>
      </c>
      <c r="G121" s="112" t="s">
        <v>438</v>
      </c>
      <c r="H121" s="97" t="s">
        <v>646</v>
      </c>
      <c r="I121" s="99" t="s">
        <v>647</v>
      </c>
      <c r="J121" s="118" t="s">
        <v>477</v>
      </c>
      <c r="K121" s="114" t="s">
        <v>430</v>
      </c>
      <c r="L121" s="114" t="s">
        <v>308</v>
      </c>
      <c r="M121" s="97" t="s">
        <v>648</v>
      </c>
      <c r="N121" s="97" t="s">
        <v>439</v>
      </c>
      <c r="O121" s="96" t="s">
        <v>649</v>
      </c>
      <c r="P121" s="90"/>
    </row>
    <row r="122" spans="1:16" s="101" customFormat="1" ht="27" customHeight="1" x14ac:dyDescent="0.15">
      <c r="A122" s="90">
        <v>2</v>
      </c>
      <c r="B122" s="90"/>
      <c r="C122" s="90" t="s">
        <v>550</v>
      </c>
      <c r="D122" s="91">
        <v>10066992</v>
      </c>
      <c r="E122" s="95" t="s">
        <v>650</v>
      </c>
      <c r="F122" s="95" t="s">
        <v>651</v>
      </c>
      <c r="G122" s="112" t="s">
        <v>438</v>
      </c>
      <c r="H122" s="114" t="s">
        <v>489</v>
      </c>
      <c r="I122" s="117" t="s">
        <v>654</v>
      </c>
      <c r="J122" s="115" t="s">
        <v>516</v>
      </c>
      <c r="K122" s="114" t="s">
        <v>112</v>
      </c>
      <c r="L122" s="114" t="s">
        <v>495</v>
      </c>
      <c r="M122" s="114" t="s">
        <v>71</v>
      </c>
      <c r="N122" s="114" t="s">
        <v>455</v>
      </c>
      <c r="O122" s="115" t="s">
        <v>490</v>
      </c>
      <c r="P122" s="90"/>
    </row>
    <row r="123" spans="1:16" s="101" customFormat="1" ht="27" customHeight="1" x14ac:dyDescent="0.15">
      <c r="A123" s="90">
        <v>3</v>
      </c>
      <c r="B123" s="90"/>
      <c r="C123" s="90" t="s">
        <v>550</v>
      </c>
      <c r="D123" s="104">
        <v>10117859</v>
      </c>
      <c r="E123" s="105" t="s">
        <v>544</v>
      </c>
      <c r="F123" s="105" t="s">
        <v>690</v>
      </c>
      <c r="G123" s="104" t="s">
        <v>438</v>
      </c>
      <c r="H123" s="97" t="s">
        <v>521</v>
      </c>
      <c r="I123" s="99" t="s">
        <v>643</v>
      </c>
      <c r="J123" s="123" t="s">
        <v>477</v>
      </c>
      <c r="K123" s="97" t="s">
        <v>430</v>
      </c>
      <c r="L123" s="97" t="s">
        <v>519</v>
      </c>
      <c r="M123" s="97" t="s">
        <v>71</v>
      </c>
      <c r="N123" s="98" t="s">
        <v>435</v>
      </c>
      <c r="O123" s="96" t="s">
        <v>522</v>
      </c>
      <c r="P123" s="90"/>
    </row>
    <row r="124" spans="1:16" s="101" customFormat="1" ht="27" customHeight="1" x14ac:dyDescent="0.15">
      <c r="A124" s="90">
        <v>4</v>
      </c>
      <c r="B124" s="90"/>
      <c r="C124" s="90" t="s">
        <v>550</v>
      </c>
      <c r="D124" s="91">
        <v>10080582</v>
      </c>
      <c r="E124" s="95" t="s">
        <v>92</v>
      </c>
      <c r="F124" s="95" t="s">
        <v>138</v>
      </c>
      <c r="G124" s="90" t="s">
        <v>47</v>
      </c>
      <c r="H124" s="97" t="s">
        <v>491</v>
      </c>
      <c r="I124" s="99" t="s">
        <v>140</v>
      </c>
      <c r="J124" s="100" t="s">
        <v>141</v>
      </c>
      <c r="K124" s="97" t="s">
        <v>51</v>
      </c>
      <c r="L124" s="97" t="s">
        <v>52</v>
      </c>
      <c r="M124" s="97" t="s">
        <v>71</v>
      </c>
      <c r="N124" s="97" t="s">
        <v>142</v>
      </c>
      <c r="O124" s="96" t="s">
        <v>143</v>
      </c>
      <c r="P124" s="90"/>
    </row>
    <row r="125" spans="1:16" s="101" customFormat="1" ht="27" customHeight="1" x14ac:dyDescent="0.15">
      <c r="A125" s="90">
        <v>5</v>
      </c>
      <c r="B125" s="90"/>
      <c r="C125" s="90" t="s">
        <v>550</v>
      </c>
      <c r="D125" s="91">
        <v>10115076</v>
      </c>
      <c r="E125" s="95" t="s">
        <v>144</v>
      </c>
      <c r="F125" s="95" t="s">
        <v>696</v>
      </c>
      <c r="G125" s="90" t="s">
        <v>47</v>
      </c>
      <c r="H125" s="91" t="s">
        <v>145</v>
      </c>
      <c r="I125" s="92" t="s">
        <v>146</v>
      </c>
      <c r="J125" s="93" t="s">
        <v>147</v>
      </c>
      <c r="K125" s="91" t="s">
        <v>89</v>
      </c>
      <c r="L125" s="91" t="s">
        <v>83</v>
      </c>
      <c r="M125" s="91" t="s">
        <v>97</v>
      </c>
      <c r="N125" s="91" t="s">
        <v>62</v>
      </c>
      <c r="O125" s="94" t="s">
        <v>148</v>
      </c>
      <c r="P125" s="90"/>
    </row>
    <row r="126" spans="1:16" s="101" customFormat="1" ht="27" customHeight="1" x14ac:dyDescent="0.15">
      <c r="A126" s="90">
        <v>6</v>
      </c>
      <c r="B126" s="90"/>
      <c r="C126" s="90" t="s">
        <v>550</v>
      </c>
      <c r="D126" s="104">
        <v>10116096</v>
      </c>
      <c r="E126" s="105" t="s">
        <v>65</v>
      </c>
      <c r="F126" s="99" t="s">
        <v>619</v>
      </c>
      <c r="G126" s="104" t="s">
        <v>47</v>
      </c>
      <c r="H126" s="97" t="s">
        <v>493</v>
      </c>
      <c r="I126" s="99" t="s">
        <v>620</v>
      </c>
      <c r="J126" s="96" t="s">
        <v>494</v>
      </c>
      <c r="K126" s="97" t="s">
        <v>60</v>
      </c>
      <c r="L126" s="97" t="s">
        <v>495</v>
      </c>
      <c r="M126" s="97" t="s">
        <v>71</v>
      </c>
      <c r="N126" s="97" t="s">
        <v>451</v>
      </c>
      <c r="O126" s="96" t="s">
        <v>496</v>
      </c>
      <c r="P126" s="90"/>
    </row>
    <row r="127" spans="1:16" s="101" customFormat="1" ht="27.75" customHeight="1" x14ac:dyDescent="0.15">
      <c r="A127" s="90">
        <v>7</v>
      </c>
      <c r="B127" s="108"/>
      <c r="C127" s="90" t="s">
        <v>550</v>
      </c>
      <c r="D127" s="102" t="s">
        <v>574</v>
      </c>
      <c r="E127" s="95" t="s">
        <v>659</v>
      </c>
      <c r="F127" s="92" t="s">
        <v>660</v>
      </c>
      <c r="G127" s="90" t="s">
        <v>47</v>
      </c>
      <c r="H127" s="91" t="s">
        <v>506</v>
      </c>
      <c r="I127" s="92" t="s">
        <v>661</v>
      </c>
      <c r="J127" s="93" t="s">
        <v>403</v>
      </c>
      <c r="K127" s="91" t="s">
        <v>404</v>
      </c>
      <c r="L127" s="91" t="s">
        <v>52</v>
      </c>
      <c r="M127" s="91" t="s">
        <v>53</v>
      </c>
      <c r="N127" s="91" t="s">
        <v>115</v>
      </c>
      <c r="O127" s="94" t="s">
        <v>405</v>
      </c>
      <c r="P127" s="109"/>
    </row>
    <row r="128" spans="1:16" s="101" customFormat="1" ht="27.75" customHeight="1" x14ac:dyDescent="0.15">
      <c r="A128" s="90">
        <v>8</v>
      </c>
      <c r="B128" s="108"/>
      <c r="C128" s="90" t="s">
        <v>550</v>
      </c>
      <c r="D128" s="102" t="s">
        <v>596</v>
      </c>
      <c r="E128" s="94" t="s">
        <v>311</v>
      </c>
      <c r="F128" s="92" t="s">
        <v>697</v>
      </c>
      <c r="G128" s="90" t="s">
        <v>47</v>
      </c>
      <c r="H128" s="91" t="s">
        <v>597</v>
      </c>
      <c r="I128" s="92" t="s">
        <v>598</v>
      </c>
      <c r="J128" s="94" t="s">
        <v>587</v>
      </c>
      <c r="K128" s="97" t="s">
        <v>60</v>
      </c>
      <c r="L128" s="91" t="s">
        <v>96</v>
      </c>
      <c r="M128" s="91" t="s">
        <v>84</v>
      </c>
      <c r="N128" s="91" t="s">
        <v>115</v>
      </c>
      <c r="O128" s="94" t="s">
        <v>499</v>
      </c>
      <c r="P128" s="109"/>
    </row>
    <row r="129" spans="1:16" s="101" customFormat="1" ht="27.75" customHeight="1" x14ac:dyDescent="0.15">
      <c r="A129" s="90">
        <v>9</v>
      </c>
      <c r="B129" s="108"/>
      <c r="C129" s="90" t="s">
        <v>550</v>
      </c>
      <c r="D129" s="102" t="s">
        <v>596</v>
      </c>
      <c r="E129" s="94" t="s">
        <v>311</v>
      </c>
      <c r="F129" s="92" t="s">
        <v>697</v>
      </c>
      <c r="G129" s="90" t="s">
        <v>47</v>
      </c>
      <c r="H129" s="91" t="s">
        <v>599</v>
      </c>
      <c r="I129" s="92" t="s">
        <v>600</v>
      </c>
      <c r="J129" s="93" t="s">
        <v>601</v>
      </c>
      <c r="K129" s="91" t="s">
        <v>418</v>
      </c>
      <c r="L129" s="91" t="s">
        <v>96</v>
      </c>
      <c r="M129" s="91" t="s">
        <v>463</v>
      </c>
      <c r="N129" s="91" t="s">
        <v>115</v>
      </c>
      <c r="O129" s="96" t="s">
        <v>428</v>
      </c>
      <c r="P129" s="109"/>
    </row>
    <row r="130" spans="1:16" s="101" customFormat="1" ht="27.75" customHeight="1" x14ac:dyDescent="0.15">
      <c r="A130" s="90">
        <v>10</v>
      </c>
      <c r="B130" s="108"/>
      <c r="C130" s="90" t="s">
        <v>550</v>
      </c>
      <c r="D130" s="91">
        <v>10076905</v>
      </c>
      <c r="E130" s="95" t="s">
        <v>190</v>
      </c>
      <c r="F130" s="92" t="s">
        <v>191</v>
      </c>
      <c r="G130" s="90" t="s">
        <v>47</v>
      </c>
      <c r="H130" s="91" t="s">
        <v>517</v>
      </c>
      <c r="I130" s="92" t="s">
        <v>192</v>
      </c>
      <c r="J130" s="94" t="s">
        <v>193</v>
      </c>
      <c r="K130" s="91" t="s">
        <v>89</v>
      </c>
      <c r="L130" s="91" t="s">
        <v>83</v>
      </c>
      <c r="M130" s="91" t="s">
        <v>84</v>
      </c>
      <c r="N130" s="91" t="s">
        <v>115</v>
      </c>
      <c r="O130" s="94" t="s">
        <v>194</v>
      </c>
      <c r="P130" s="109"/>
    </row>
    <row r="131" spans="1:16" s="101" customFormat="1" ht="27.75" customHeight="1" x14ac:dyDescent="0.15">
      <c r="A131" s="90">
        <v>11</v>
      </c>
      <c r="B131" s="108"/>
      <c r="C131" s="90" t="s">
        <v>550</v>
      </c>
      <c r="D131" s="112">
        <v>10078893</v>
      </c>
      <c r="E131" s="116" t="s">
        <v>345</v>
      </c>
      <c r="F131" s="117" t="s">
        <v>346</v>
      </c>
      <c r="G131" s="112" t="s">
        <v>47</v>
      </c>
      <c r="H131" s="114" t="s">
        <v>487</v>
      </c>
      <c r="I131" s="117" t="s">
        <v>347</v>
      </c>
      <c r="J131" s="115" t="s">
        <v>341</v>
      </c>
      <c r="K131" s="114" t="s">
        <v>128</v>
      </c>
      <c r="L131" s="114" t="s">
        <v>52</v>
      </c>
      <c r="M131" s="114" t="s">
        <v>488</v>
      </c>
      <c r="N131" s="114" t="s">
        <v>72</v>
      </c>
      <c r="O131" s="115" t="s">
        <v>344</v>
      </c>
      <c r="P131" s="120"/>
    </row>
    <row r="132" spans="1:16" s="101" customFormat="1" ht="27.75" customHeight="1" x14ac:dyDescent="0.15">
      <c r="A132" s="90">
        <v>12</v>
      </c>
      <c r="B132" s="108"/>
      <c r="C132" s="90" t="s">
        <v>550</v>
      </c>
      <c r="D132" s="112">
        <v>10117749</v>
      </c>
      <c r="E132" s="116" t="s">
        <v>166</v>
      </c>
      <c r="F132" s="117" t="s">
        <v>337</v>
      </c>
      <c r="G132" s="112" t="s">
        <v>47</v>
      </c>
      <c r="H132" s="114" t="s">
        <v>500</v>
      </c>
      <c r="I132" s="113" t="s">
        <v>675</v>
      </c>
      <c r="J132" s="121" t="s">
        <v>501</v>
      </c>
      <c r="K132" s="114" t="s">
        <v>128</v>
      </c>
      <c r="L132" s="114" t="s">
        <v>308</v>
      </c>
      <c r="M132" s="114" t="s">
        <v>84</v>
      </c>
      <c r="N132" s="114" t="s">
        <v>451</v>
      </c>
      <c r="O132" s="115" t="s">
        <v>502</v>
      </c>
      <c r="P132" s="120"/>
    </row>
    <row r="133" spans="1:16" s="101" customFormat="1" ht="27.75" customHeight="1" x14ac:dyDescent="0.15">
      <c r="A133" s="90">
        <v>13</v>
      </c>
      <c r="B133" s="108"/>
      <c r="C133" s="90" t="s">
        <v>550</v>
      </c>
      <c r="D133" s="112">
        <v>10085640</v>
      </c>
      <c r="E133" s="116" t="s">
        <v>345</v>
      </c>
      <c r="F133" s="117" t="s">
        <v>676</v>
      </c>
      <c r="G133" s="112" t="s">
        <v>47</v>
      </c>
      <c r="H133" s="114" t="s">
        <v>525</v>
      </c>
      <c r="I133" s="117" t="s">
        <v>677</v>
      </c>
      <c r="J133" s="115" t="s">
        <v>526</v>
      </c>
      <c r="K133" s="114" t="s">
        <v>527</v>
      </c>
      <c r="L133" s="114" t="s">
        <v>528</v>
      </c>
      <c r="M133" s="114" t="s">
        <v>227</v>
      </c>
      <c r="N133" s="114" t="s">
        <v>439</v>
      </c>
      <c r="O133" s="115" t="s">
        <v>529</v>
      </c>
      <c r="P133" s="109"/>
    </row>
    <row r="134" spans="1:16" s="101" customFormat="1" ht="27" customHeight="1" x14ac:dyDescent="0.15">
      <c r="A134" s="90">
        <v>1</v>
      </c>
      <c r="B134" s="90"/>
      <c r="C134" s="90" t="s">
        <v>152</v>
      </c>
      <c r="D134" s="91">
        <v>10080896</v>
      </c>
      <c r="E134" s="95" t="s">
        <v>635</v>
      </c>
      <c r="F134" s="95" t="s">
        <v>687</v>
      </c>
      <c r="G134" s="90" t="s">
        <v>438</v>
      </c>
      <c r="H134" s="90" t="s">
        <v>636</v>
      </c>
      <c r="I134" s="94" t="s">
        <v>637</v>
      </c>
      <c r="J134" s="123" t="s">
        <v>477</v>
      </c>
      <c r="K134" s="91" t="s">
        <v>128</v>
      </c>
      <c r="L134" s="91" t="s">
        <v>150</v>
      </c>
      <c r="M134" s="91" t="s">
        <v>176</v>
      </c>
      <c r="N134" s="91" t="s">
        <v>62</v>
      </c>
      <c r="O134" s="94" t="s">
        <v>640</v>
      </c>
      <c r="P134" s="90"/>
    </row>
    <row r="135" spans="1:16" s="101" customFormat="1" ht="27" customHeight="1" x14ac:dyDescent="0.15">
      <c r="A135" s="90">
        <v>2</v>
      </c>
      <c r="B135" s="90"/>
      <c r="C135" s="90" t="s">
        <v>152</v>
      </c>
      <c r="D135" s="91">
        <v>10080896</v>
      </c>
      <c r="E135" s="95" t="s">
        <v>635</v>
      </c>
      <c r="F135" s="95" t="s">
        <v>687</v>
      </c>
      <c r="G135" s="90" t="s">
        <v>438</v>
      </c>
      <c r="H135" s="90" t="s">
        <v>638</v>
      </c>
      <c r="I135" s="94" t="s">
        <v>639</v>
      </c>
      <c r="J135" s="123" t="s">
        <v>477</v>
      </c>
      <c r="K135" s="91" t="s">
        <v>128</v>
      </c>
      <c r="L135" s="91" t="s">
        <v>150</v>
      </c>
      <c r="M135" s="91" t="s">
        <v>309</v>
      </c>
      <c r="N135" s="91" t="s">
        <v>62</v>
      </c>
      <c r="O135" s="94" t="s">
        <v>452</v>
      </c>
      <c r="P135" s="90"/>
    </row>
    <row r="136" spans="1:16" s="101" customFormat="1" ht="27" customHeight="1" x14ac:dyDescent="0.15">
      <c r="A136" s="90">
        <v>3</v>
      </c>
      <c r="B136" s="90"/>
      <c r="C136" s="90" t="s">
        <v>152</v>
      </c>
      <c r="D136" s="104">
        <v>10102021</v>
      </c>
      <c r="E136" s="105" t="s">
        <v>641</v>
      </c>
      <c r="F136" s="105" t="s">
        <v>688</v>
      </c>
      <c r="G136" s="90" t="s">
        <v>438</v>
      </c>
      <c r="H136" s="104" t="s">
        <v>535</v>
      </c>
      <c r="I136" s="99" t="s">
        <v>642</v>
      </c>
      <c r="J136" s="123" t="s">
        <v>536</v>
      </c>
      <c r="K136" s="97" t="s">
        <v>537</v>
      </c>
      <c r="L136" s="97" t="s">
        <v>308</v>
      </c>
      <c r="M136" s="97" t="s">
        <v>505</v>
      </c>
      <c r="N136" s="98" t="s">
        <v>435</v>
      </c>
      <c r="O136" s="96" t="s">
        <v>538</v>
      </c>
      <c r="P136" s="90"/>
    </row>
    <row r="137" spans="1:16" s="101" customFormat="1" ht="27" customHeight="1" x14ac:dyDescent="0.15">
      <c r="A137" s="90">
        <v>4</v>
      </c>
      <c r="B137" s="90"/>
      <c r="C137" s="90" t="s">
        <v>152</v>
      </c>
      <c r="D137" s="104">
        <v>10117860</v>
      </c>
      <c r="E137" s="105" t="s">
        <v>644</v>
      </c>
      <c r="F137" s="105" t="s">
        <v>689</v>
      </c>
      <c r="G137" s="104" t="s">
        <v>438</v>
      </c>
      <c r="H137" s="97" t="s">
        <v>476</v>
      </c>
      <c r="I137" s="99" t="s">
        <v>645</v>
      </c>
      <c r="J137" s="123" t="s">
        <v>477</v>
      </c>
      <c r="K137" s="97" t="s">
        <v>430</v>
      </c>
      <c r="L137" s="97" t="s">
        <v>308</v>
      </c>
      <c r="M137" s="97" t="s">
        <v>71</v>
      </c>
      <c r="N137" s="98" t="s">
        <v>435</v>
      </c>
      <c r="O137" s="96" t="s">
        <v>478</v>
      </c>
      <c r="P137" s="90"/>
    </row>
    <row r="138" spans="1:16" s="101" customFormat="1" ht="27" customHeight="1" x14ac:dyDescent="0.15">
      <c r="A138" s="90">
        <v>5</v>
      </c>
      <c r="B138" s="90"/>
      <c r="C138" s="90" t="s">
        <v>152</v>
      </c>
      <c r="D138" s="104">
        <v>10117860</v>
      </c>
      <c r="E138" s="105" t="s">
        <v>644</v>
      </c>
      <c r="F138" s="105" t="s">
        <v>689</v>
      </c>
      <c r="G138" s="90" t="s">
        <v>438</v>
      </c>
      <c r="H138" s="97" t="s">
        <v>485</v>
      </c>
      <c r="I138" s="99" t="s">
        <v>674</v>
      </c>
      <c r="J138" s="123" t="s">
        <v>477</v>
      </c>
      <c r="K138" s="97" t="s">
        <v>430</v>
      </c>
      <c r="L138" s="97" t="s">
        <v>308</v>
      </c>
      <c r="M138" s="97" t="s">
        <v>456</v>
      </c>
      <c r="N138" s="98" t="s">
        <v>435</v>
      </c>
      <c r="O138" s="96" t="s">
        <v>486</v>
      </c>
      <c r="P138" s="90"/>
    </row>
    <row r="139" spans="1:16" s="101" customFormat="1" ht="27.75" customHeight="1" x14ac:dyDescent="0.15">
      <c r="A139" s="90">
        <v>6</v>
      </c>
      <c r="B139" s="108"/>
      <c r="C139" s="90" t="s">
        <v>152</v>
      </c>
      <c r="D139" s="104">
        <v>10088751</v>
      </c>
      <c r="E139" s="105" t="s">
        <v>671</v>
      </c>
      <c r="F139" s="99" t="s">
        <v>686</v>
      </c>
      <c r="G139" s="104" t="s">
        <v>205</v>
      </c>
      <c r="H139" s="97" t="s">
        <v>663</v>
      </c>
      <c r="I139" s="99" t="s">
        <v>672</v>
      </c>
      <c r="J139" s="96" t="s">
        <v>665</v>
      </c>
      <c r="K139" s="97" t="s">
        <v>533</v>
      </c>
      <c r="L139" s="97" t="s">
        <v>83</v>
      </c>
      <c r="M139" s="97" t="s">
        <v>664</v>
      </c>
      <c r="N139" s="91" t="s">
        <v>62</v>
      </c>
      <c r="O139" s="96" t="s">
        <v>666</v>
      </c>
      <c r="P139" s="109"/>
    </row>
    <row r="140" spans="1:16" s="101" customFormat="1" ht="27.75" customHeight="1" x14ac:dyDescent="0.15">
      <c r="A140" s="90">
        <v>7</v>
      </c>
      <c r="B140" s="108"/>
      <c r="C140" s="90" t="s">
        <v>152</v>
      </c>
      <c r="D140" s="104">
        <v>10088751</v>
      </c>
      <c r="E140" s="105" t="s">
        <v>671</v>
      </c>
      <c r="F140" s="99" t="s">
        <v>686</v>
      </c>
      <c r="G140" s="104" t="s">
        <v>205</v>
      </c>
      <c r="H140" s="97" t="s">
        <v>667</v>
      </c>
      <c r="I140" s="99" t="s">
        <v>673</v>
      </c>
      <c r="J140" s="96" t="s">
        <v>665</v>
      </c>
      <c r="K140" s="97" t="s">
        <v>533</v>
      </c>
      <c r="L140" s="97" t="s">
        <v>83</v>
      </c>
      <c r="M140" s="97" t="s">
        <v>84</v>
      </c>
      <c r="N140" s="91" t="s">
        <v>62</v>
      </c>
      <c r="O140" s="96" t="s">
        <v>668</v>
      </c>
      <c r="P140" s="109"/>
    </row>
    <row r="141" spans="1:16" s="101" customFormat="1" ht="27" customHeight="1" x14ac:dyDescent="0.15">
      <c r="A141" s="90">
        <v>9</v>
      </c>
      <c r="B141" s="90"/>
      <c r="C141" s="90" t="s">
        <v>152</v>
      </c>
      <c r="D141" s="91">
        <v>10117397</v>
      </c>
      <c r="E141" s="95" t="s">
        <v>45</v>
      </c>
      <c r="F141" s="95" t="s">
        <v>695</v>
      </c>
      <c r="G141" s="90" t="s">
        <v>47</v>
      </c>
      <c r="H141" s="91" t="s">
        <v>562</v>
      </c>
      <c r="I141" s="92" t="s">
        <v>718</v>
      </c>
      <c r="J141" s="93" t="s">
        <v>563</v>
      </c>
      <c r="K141" s="91" t="s">
        <v>276</v>
      </c>
      <c r="L141" s="91" t="s">
        <v>52</v>
      </c>
      <c r="M141" s="91" t="s">
        <v>71</v>
      </c>
      <c r="N141" s="91" t="s">
        <v>130</v>
      </c>
      <c r="O141" s="94" t="s">
        <v>633</v>
      </c>
      <c r="P141" s="90"/>
    </row>
    <row r="142" spans="1:16" s="101" customFormat="1" ht="27" customHeight="1" x14ac:dyDescent="0.15">
      <c r="A142" s="90">
        <v>10</v>
      </c>
      <c r="B142" s="90"/>
      <c r="C142" s="90" t="s">
        <v>152</v>
      </c>
      <c r="D142" s="104">
        <v>10127835</v>
      </c>
      <c r="E142" s="105" t="s">
        <v>45</v>
      </c>
      <c r="F142" s="105" t="s">
        <v>612</v>
      </c>
      <c r="G142" s="104" t="s">
        <v>47</v>
      </c>
      <c r="H142" s="97" t="s">
        <v>480</v>
      </c>
      <c r="I142" s="99" t="s">
        <v>613</v>
      </c>
      <c r="J142" s="100" t="s">
        <v>481</v>
      </c>
      <c r="K142" s="97" t="s">
        <v>582</v>
      </c>
      <c r="L142" s="97" t="s">
        <v>321</v>
      </c>
      <c r="M142" s="97" t="s">
        <v>61</v>
      </c>
      <c r="N142" s="97" t="s">
        <v>72</v>
      </c>
      <c r="O142" s="96" t="s">
        <v>482</v>
      </c>
      <c r="P142" s="90"/>
    </row>
    <row r="143" spans="1:16" s="101" customFormat="1" ht="27" customHeight="1" x14ac:dyDescent="0.15">
      <c r="A143" s="90">
        <v>11</v>
      </c>
      <c r="B143" s="90"/>
      <c r="C143" s="90" t="s">
        <v>152</v>
      </c>
      <c r="D143" s="104">
        <v>10144226</v>
      </c>
      <c r="E143" s="105" t="s">
        <v>614</v>
      </c>
      <c r="F143" s="105" t="s">
        <v>615</v>
      </c>
      <c r="G143" s="104" t="s">
        <v>47</v>
      </c>
      <c r="H143" s="97" t="s">
        <v>580</v>
      </c>
      <c r="I143" s="99" t="s">
        <v>616</v>
      </c>
      <c r="J143" s="100" t="s">
        <v>581</v>
      </c>
      <c r="K143" s="97" t="s">
        <v>584</v>
      </c>
      <c r="L143" s="98" t="s">
        <v>301</v>
      </c>
      <c r="M143" s="91" t="s">
        <v>123</v>
      </c>
      <c r="N143" s="97" t="s">
        <v>72</v>
      </c>
      <c r="O143" s="96" t="s">
        <v>583</v>
      </c>
      <c r="P143" s="90"/>
    </row>
    <row r="144" spans="1:16" s="101" customFormat="1" ht="27.75" customHeight="1" x14ac:dyDescent="0.15">
      <c r="A144" s="90">
        <v>13</v>
      </c>
      <c r="B144" s="108"/>
      <c r="C144" s="90" t="s">
        <v>152</v>
      </c>
      <c r="D144" s="104" t="s">
        <v>530</v>
      </c>
      <c r="E144" s="96" t="s">
        <v>617</v>
      </c>
      <c r="F144" s="100" t="s">
        <v>691</v>
      </c>
      <c r="G144" s="104" t="s">
        <v>47</v>
      </c>
      <c r="H144" s="97" t="s">
        <v>531</v>
      </c>
      <c r="I144" s="99" t="s">
        <v>618</v>
      </c>
      <c r="J144" s="96" t="s">
        <v>532</v>
      </c>
      <c r="K144" s="97" t="s">
        <v>533</v>
      </c>
      <c r="L144" s="97" t="s">
        <v>83</v>
      </c>
      <c r="M144" s="97" t="s">
        <v>210</v>
      </c>
      <c r="N144" s="97" t="s">
        <v>439</v>
      </c>
      <c r="O144" s="96" t="s">
        <v>534</v>
      </c>
      <c r="P144" s="109"/>
    </row>
    <row r="145" spans="1:16" s="101" customFormat="1" ht="27" customHeight="1" x14ac:dyDescent="0.15">
      <c r="A145" s="90">
        <v>14</v>
      </c>
      <c r="B145" s="91"/>
      <c r="C145" s="90" t="s">
        <v>152</v>
      </c>
      <c r="D145" s="91">
        <v>10153073</v>
      </c>
      <c r="E145" s="95" t="s">
        <v>164</v>
      </c>
      <c r="F145" s="92" t="s">
        <v>692</v>
      </c>
      <c r="G145" s="90" t="s">
        <v>47</v>
      </c>
      <c r="H145" s="91" t="s">
        <v>566</v>
      </c>
      <c r="I145" s="92" t="s">
        <v>199</v>
      </c>
      <c r="J145" s="93" t="s">
        <v>200</v>
      </c>
      <c r="K145" s="91" t="s">
        <v>60</v>
      </c>
      <c r="L145" s="91" t="s">
        <v>52</v>
      </c>
      <c r="M145" s="91" t="s">
        <v>201</v>
      </c>
      <c r="N145" s="91" t="s">
        <v>62</v>
      </c>
      <c r="O145" s="94" t="s">
        <v>202</v>
      </c>
      <c r="P145" s="90"/>
    </row>
    <row r="146" spans="1:16" s="101" customFormat="1" ht="27.75" customHeight="1" x14ac:dyDescent="0.15">
      <c r="A146" s="90">
        <v>15</v>
      </c>
      <c r="B146" s="108"/>
      <c r="C146" s="90" t="s">
        <v>152</v>
      </c>
      <c r="D146" s="102" t="s">
        <v>722</v>
      </c>
      <c r="E146" s="95" t="s">
        <v>172</v>
      </c>
      <c r="F146" s="92" t="s">
        <v>173</v>
      </c>
      <c r="G146" s="90" t="s">
        <v>47</v>
      </c>
      <c r="H146" s="91" t="s">
        <v>721</v>
      </c>
      <c r="I146" s="92" t="s">
        <v>174</v>
      </c>
      <c r="J146" s="94" t="s">
        <v>175</v>
      </c>
      <c r="K146" s="91" t="s">
        <v>128</v>
      </c>
      <c r="L146" s="91" t="s">
        <v>150</v>
      </c>
      <c r="M146" s="91" t="s">
        <v>176</v>
      </c>
      <c r="N146" s="91" t="s">
        <v>115</v>
      </c>
      <c r="O146" s="94" t="s">
        <v>177</v>
      </c>
      <c r="P146" s="109"/>
    </row>
    <row r="147" spans="1:16" s="101" customFormat="1" ht="27.75" customHeight="1" x14ac:dyDescent="0.15">
      <c r="A147" s="90">
        <v>16</v>
      </c>
      <c r="B147" s="108"/>
      <c r="C147" s="90" t="s">
        <v>152</v>
      </c>
      <c r="D147" s="102" t="s">
        <v>720</v>
      </c>
      <c r="E147" s="95" t="s">
        <v>658</v>
      </c>
      <c r="F147" s="92" t="s">
        <v>693</v>
      </c>
      <c r="G147" s="90" t="s">
        <v>47</v>
      </c>
      <c r="H147" s="91" t="s">
        <v>577</v>
      </c>
      <c r="I147" s="92" t="s">
        <v>702</v>
      </c>
      <c r="J147" s="94" t="s">
        <v>578</v>
      </c>
      <c r="K147" s="91" t="s">
        <v>149</v>
      </c>
      <c r="L147" s="91" t="s">
        <v>159</v>
      </c>
      <c r="M147" s="91" t="s">
        <v>492</v>
      </c>
      <c r="N147" s="91" t="s">
        <v>130</v>
      </c>
      <c r="O147" s="94" t="s">
        <v>579</v>
      </c>
      <c r="P147" s="109"/>
    </row>
    <row r="148" spans="1:16" s="101" customFormat="1" ht="27" customHeight="1" x14ac:dyDescent="0.15">
      <c r="A148" s="90">
        <v>17</v>
      </c>
      <c r="B148" s="91"/>
      <c r="C148" s="90" t="s">
        <v>152</v>
      </c>
      <c r="D148" s="104">
        <v>10117755</v>
      </c>
      <c r="E148" s="105" t="s">
        <v>630</v>
      </c>
      <c r="F148" s="99" t="s">
        <v>631</v>
      </c>
      <c r="G148" s="104" t="s">
        <v>47</v>
      </c>
      <c r="H148" s="106" t="s">
        <v>483</v>
      </c>
      <c r="I148" s="107" t="s">
        <v>632</v>
      </c>
      <c r="J148" s="96" t="s">
        <v>484</v>
      </c>
      <c r="K148" s="97" t="s">
        <v>60</v>
      </c>
      <c r="L148" s="97" t="s">
        <v>436</v>
      </c>
      <c r="M148" s="97" t="s">
        <v>71</v>
      </c>
      <c r="N148" s="91" t="s">
        <v>115</v>
      </c>
      <c r="O148" s="96" t="s">
        <v>185</v>
      </c>
      <c r="P148" s="90"/>
    </row>
    <row r="149" spans="1:16" s="101" customFormat="1" ht="27.75" customHeight="1" x14ac:dyDescent="0.15">
      <c r="A149" s="90">
        <v>18</v>
      </c>
      <c r="B149" s="108"/>
      <c r="C149" s="90" t="s">
        <v>152</v>
      </c>
      <c r="D149" s="102" t="s">
        <v>662</v>
      </c>
      <c r="E149" s="95" t="s">
        <v>239</v>
      </c>
      <c r="F149" s="122" t="s">
        <v>694</v>
      </c>
      <c r="G149" s="90" t="s">
        <v>47</v>
      </c>
      <c r="H149" s="102" t="s">
        <v>703</v>
      </c>
      <c r="I149" s="93" t="s">
        <v>704</v>
      </c>
      <c r="J149" s="94" t="s">
        <v>607</v>
      </c>
      <c r="K149" s="91" t="s">
        <v>51</v>
      </c>
      <c r="L149" s="91" t="s">
        <v>52</v>
      </c>
      <c r="M149" s="91" t="s">
        <v>97</v>
      </c>
      <c r="N149" s="91" t="s">
        <v>454</v>
      </c>
      <c r="O149" s="94" t="s">
        <v>608</v>
      </c>
      <c r="P149" s="109"/>
    </row>
    <row r="150" spans="1:16" s="101" customFormat="1" ht="27.75" customHeight="1" x14ac:dyDescent="0.15">
      <c r="A150" s="90">
        <v>19</v>
      </c>
      <c r="B150" s="108"/>
      <c r="C150" s="90" t="s">
        <v>152</v>
      </c>
      <c r="D150" s="102" t="s">
        <v>719</v>
      </c>
      <c r="E150" s="95" t="s">
        <v>239</v>
      </c>
      <c r="F150" s="92" t="s">
        <v>705</v>
      </c>
      <c r="G150" s="90" t="s">
        <v>47</v>
      </c>
      <c r="H150" s="102" t="s">
        <v>508</v>
      </c>
      <c r="I150" s="29" t="s">
        <v>157</v>
      </c>
      <c r="J150" s="32" t="s">
        <v>158</v>
      </c>
      <c r="K150" s="27" t="s">
        <v>149</v>
      </c>
      <c r="L150" s="27" t="s">
        <v>159</v>
      </c>
      <c r="M150" s="27" t="s">
        <v>114</v>
      </c>
      <c r="N150" s="27" t="s">
        <v>130</v>
      </c>
      <c r="O150" s="31" t="s">
        <v>160</v>
      </c>
      <c r="P150" s="109"/>
    </row>
    <row r="151" spans="1:16" s="101" customFormat="1" ht="27.75" customHeight="1" x14ac:dyDescent="0.15">
      <c r="A151" s="132">
        <v>20</v>
      </c>
      <c r="B151" s="108"/>
      <c r="C151" s="90" t="s">
        <v>152</v>
      </c>
      <c r="D151" s="102"/>
      <c r="E151" s="95" t="s">
        <v>239</v>
      </c>
      <c r="F151" s="92" t="s">
        <v>736</v>
      </c>
      <c r="G151" s="90" t="s">
        <v>47</v>
      </c>
      <c r="H151" s="102" t="s">
        <v>727</v>
      </c>
      <c r="I151" s="29" t="s">
        <v>737</v>
      </c>
      <c r="J151" s="32" t="s">
        <v>444</v>
      </c>
      <c r="K151" s="91" t="s">
        <v>51</v>
      </c>
      <c r="L151" s="91" t="s">
        <v>52</v>
      </c>
      <c r="M151" s="27" t="s">
        <v>728</v>
      </c>
      <c r="N151" s="91" t="s">
        <v>62</v>
      </c>
      <c r="O151" s="31" t="s">
        <v>729</v>
      </c>
      <c r="P151" s="109"/>
    </row>
    <row r="152" spans="1:16" s="101" customFormat="1" ht="27" customHeight="1" x14ac:dyDescent="0.15">
      <c r="A152" s="90">
        <v>1</v>
      </c>
      <c r="B152" s="91"/>
      <c r="C152" s="16" t="s">
        <v>212</v>
      </c>
      <c r="D152" s="91">
        <v>10153073</v>
      </c>
      <c r="E152" s="95" t="s">
        <v>164</v>
      </c>
      <c r="F152" s="92" t="s">
        <v>692</v>
      </c>
      <c r="G152" s="90" t="s">
        <v>47</v>
      </c>
      <c r="H152" s="102" t="s">
        <v>576</v>
      </c>
      <c r="I152" s="92" t="s">
        <v>717</v>
      </c>
      <c r="J152" s="93" t="s">
        <v>567</v>
      </c>
      <c r="K152" s="91" t="s">
        <v>260</v>
      </c>
      <c r="L152" s="91" t="s">
        <v>83</v>
      </c>
      <c r="M152" s="91" t="s">
        <v>419</v>
      </c>
      <c r="N152" s="97" t="s">
        <v>461</v>
      </c>
      <c r="O152" s="111" t="s">
        <v>568</v>
      </c>
      <c r="P152" s="90"/>
    </row>
    <row r="153" spans="1:16" s="101" customFormat="1" ht="29.25" customHeight="1" x14ac:dyDescent="0.15">
      <c r="A153" s="90">
        <v>8</v>
      </c>
      <c r="B153" s="90"/>
      <c r="C153" s="90" t="s">
        <v>43</v>
      </c>
      <c r="D153" s="104">
        <v>10038921</v>
      </c>
      <c r="E153" s="105" t="s">
        <v>544</v>
      </c>
      <c r="F153" s="105" t="s">
        <v>656</v>
      </c>
      <c r="G153" s="104" t="s">
        <v>47</v>
      </c>
      <c r="H153" s="110" t="s">
        <v>547</v>
      </c>
      <c r="I153" s="99" t="s">
        <v>657</v>
      </c>
      <c r="J153" s="100" t="s">
        <v>548</v>
      </c>
      <c r="K153" s="91" t="s">
        <v>89</v>
      </c>
      <c r="L153" s="91" t="s">
        <v>321</v>
      </c>
      <c r="M153" s="91" t="s">
        <v>123</v>
      </c>
      <c r="N153" s="91" t="s">
        <v>62</v>
      </c>
      <c r="O153" s="96" t="s">
        <v>549</v>
      </c>
      <c r="P153" s="119"/>
    </row>
    <row r="154" spans="1:16" s="101" customFormat="1" ht="29.25" customHeight="1" x14ac:dyDescent="0.15">
      <c r="A154" s="90">
        <v>9</v>
      </c>
      <c r="B154" s="90"/>
      <c r="C154" s="90" t="s">
        <v>43</v>
      </c>
      <c r="D154" s="104">
        <v>10038921</v>
      </c>
      <c r="E154" s="105" t="s">
        <v>544</v>
      </c>
      <c r="F154" s="105" t="s">
        <v>656</v>
      </c>
      <c r="G154" s="104" t="s">
        <v>47</v>
      </c>
      <c r="H154" s="110" t="s">
        <v>575</v>
      </c>
      <c r="I154" s="99" t="s">
        <v>732</v>
      </c>
      <c r="J154" s="100" t="s">
        <v>564</v>
      </c>
      <c r="K154" s="91" t="s">
        <v>418</v>
      </c>
      <c r="L154" s="91" t="s">
        <v>321</v>
      </c>
      <c r="M154" s="91" t="s">
        <v>463</v>
      </c>
      <c r="N154" s="91" t="s">
        <v>62</v>
      </c>
      <c r="O154" s="96" t="s">
        <v>565</v>
      </c>
      <c r="P154" s="119"/>
    </row>
    <row r="155" spans="1:16" s="101" customFormat="1" ht="29.25" customHeight="1" x14ac:dyDescent="0.15">
      <c r="A155" s="90">
        <v>10</v>
      </c>
      <c r="B155" s="90"/>
      <c r="C155" s="90" t="s">
        <v>43</v>
      </c>
      <c r="D155" s="91">
        <v>10028759</v>
      </c>
      <c r="E155" s="95" t="s">
        <v>539</v>
      </c>
      <c r="F155" s="95" t="s">
        <v>540</v>
      </c>
      <c r="G155" s="90" t="s">
        <v>47</v>
      </c>
      <c r="H155" s="102" t="s">
        <v>541</v>
      </c>
      <c r="I155" s="92" t="s">
        <v>542</v>
      </c>
      <c r="J155" s="93" t="s">
        <v>543</v>
      </c>
      <c r="K155" s="91" t="s">
        <v>350</v>
      </c>
      <c r="L155" s="91" t="s">
        <v>96</v>
      </c>
      <c r="M155" s="91" t="s">
        <v>123</v>
      </c>
      <c r="N155" s="91" t="s">
        <v>62</v>
      </c>
      <c r="O155" s="94" t="s">
        <v>428</v>
      </c>
      <c r="P155" s="90"/>
    </row>
    <row r="156" spans="1:16" s="101" customFormat="1" ht="27" customHeight="1" x14ac:dyDescent="0.15">
      <c r="A156" s="90">
        <v>1</v>
      </c>
      <c r="B156" s="90"/>
      <c r="C156" s="90" t="s">
        <v>553</v>
      </c>
      <c r="D156" s="91">
        <v>10066475</v>
      </c>
      <c r="E156" s="95" t="s">
        <v>555</v>
      </c>
      <c r="F156" s="95" t="s">
        <v>554</v>
      </c>
      <c r="G156" s="90" t="s">
        <v>47</v>
      </c>
      <c r="H156" s="91" t="s">
        <v>556</v>
      </c>
      <c r="I156" s="92" t="s">
        <v>557</v>
      </c>
      <c r="J156" s="93" t="s">
        <v>558</v>
      </c>
      <c r="K156" s="98" t="s">
        <v>80</v>
      </c>
      <c r="L156" s="91" t="s">
        <v>277</v>
      </c>
      <c r="M156" s="91" t="s">
        <v>559</v>
      </c>
      <c r="N156" s="91" t="s">
        <v>115</v>
      </c>
      <c r="O156" s="94" t="s">
        <v>634</v>
      </c>
      <c r="P156" s="90"/>
    </row>
    <row r="157" spans="1:16" s="101" customFormat="1" ht="27" customHeight="1" x14ac:dyDescent="0.15">
      <c r="A157" s="90">
        <v>2</v>
      </c>
      <c r="B157" s="90"/>
      <c r="C157" s="90" t="s">
        <v>553</v>
      </c>
      <c r="D157" s="91">
        <v>10036530</v>
      </c>
      <c r="E157" s="95" t="s">
        <v>85</v>
      </c>
      <c r="F157" s="95" t="s">
        <v>86</v>
      </c>
      <c r="G157" s="90" t="s">
        <v>47</v>
      </c>
      <c r="H157" s="97" t="s">
        <v>432</v>
      </c>
      <c r="I157" s="99" t="s">
        <v>670</v>
      </c>
      <c r="J157" s="100" t="s">
        <v>223</v>
      </c>
      <c r="K157" s="97" t="s">
        <v>89</v>
      </c>
      <c r="L157" s="97" t="s">
        <v>321</v>
      </c>
      <c r="M157" s="97" t="s">
        <v>433</v>
      </c>
      <c r="N157" s="97" t="s">
        <v>62</v>
      </c>
      <c r="O157" s="96" t="s">
        <v>434</v>
      </c>
      <c r="P157" s="90"/>
    </row>
    <row r="158" spans="1:16" s="129" customFormat="1" ht="27" customHeight="1" x14ac:dyDescent="0.15">
      <c r="A158" s="126">
        <v>6</v>
      </c>
      <c r="B158" s="127"/>
      <c r="C158" s="126" t="s">
        <v>212</v>
      </c>
      <c r="D158" s="137">
        <v>10152604</v>
      </c>
      <c r="E158" s="138" t="s">
        <v>745</v>
      </c>
      <c r="F158" s="138" t="s">
        <v>746</v>
      </c>
      <c r="G158" s="134" t="s">
        <v>47</v>
      </c>
      <c r="H158" s="140" t="s">
        <v>794</v>
      </c>
      <c r="I158" s="139" t="s">
        <v>795</v>
      </c>
      <c r="J158" s="135" t="s">
        <v>223</v>
      </c>
      <c r="K158" s="130" t="s">
        <v>796</v>
      </c>
      <c r="L158" s="127" t="s">
        <v>83</v>
      </c>
      <c r="M158" s="130" t="s">
        <v>210</v>
      </c>
      <c r="N158" s="130" t="s">
        <v>797</v>
      </c>
      <c r="O158" s="136" t="s">
        <v>798</v>
      </c>
      <c r="P158" s="126"/>
    </row>
  </sheetData>
  <sortState ref="A50:Q55">
    <sortCondition ref="F50:F55"/>
  </sortState>
  <mergeCells count="5">
    <mergeCell ref="A1:P1"/>
    <mergeCell ref="A5:P5"/>
    <mergeCell ref="A6:P6"/>
    <mergeCell ref="O8:P8"/>
    <mergeCell ref="C3:P3"/>
  </mergeCells>
  <phoneticPr fontId="16" type="noConversion"/>
  <hyperlinks>
    <hyperlink ref="D14" r:id="rId1" display="https://data.fei.org/person/Detail.aspx?personFeiID=10168355"/>
    <hyperlink ref="D15" r:id="rId2" display="https://data.fei.org/person/Detail.aspx?personFeiID=10168355"/>
  </hyperlinks>
  <pageMargins left="0.23622047244094491" right="0.23622047244094491" top="0.74803149606299213" bottom="0.74803149606299213" header="0.31496062992125984" footer="0.31496062992125984"/>
  <pageSetup paperSize="9" scale="75" fitToHeight="2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8"/>
  <sheetViews>
    <sheetView view="pageBreakPreview" topLeftCell="A2" zoomScale="75" zoomScaleNormal="75" zoomScaleSheetLayoutView="75" workbookViewId="0">
      <selection activeCell="A2" sqref="A2:AJ2"/>
    </sheetView>
  </sheetViews>
  <sheetFormatPr defaultRowHeight="12.75" x14ac:dyDescent="0.2"/>
  <cols>
    <col min="1" max="1" width="4.5703125" style="41" customWidth="1"/>
    <col min="2" max="2" width="4.85546875" style="41" customWidth="1"/>
    <col min="3" max="3" width="12.42578125" style="41" hidden="1" customWidth="1"/>
    <col min="4" max="4" width="13.28515625" style="41" hidden="1" customWidth="1"/>
    <col min="5" max="5" width="8.42578125" style="41" customWidth="1"/>
    <col min="6" max="6" width="16" style="41" customWidth="1"/>
    <col min="7" max="7" width="5.140625" style="41" customWidth="1"/>
    <col min="8" max="8" width="14" style="41" hidden="1" customWidth="1"/>
    <col min="9" max="9" width="14.140625" style="41" customWidth="1"/>
    <col min="10" max="10" width="10.5703125" style="41" customWidth="1"/>
    <col min="11" max="11" width="11.7109375" style="41" customWidth="1"/>
    <col min="12" max="12" width="11.140625" style="41" customWidth="1"/>
    <col min="13" max="13" width="7.140625" style="41" customWidth="1"/>
    <col min="14" max="14" width="8.85546875" style="41" customWidth="1"/>
    <col min="15" max="15" width="14.140625" style="41" customWidth="1"/>
    <col min="16" max="16" width="7.5703125" style="41" customWidth="1"/>
    <col min="17" max="17" width="8.28515625" style="41" customWidth="1"/>
    <col min="18" max="18" width="3.7109375" style="41" customWidth="1"/>
    <col min="19" max="19" width="7.5703125" style="41" customWidth="1"/>
    <col min="20" max="20" width="8.28515625" style="41" customWidth="1"/>
    <col min="21" max="21" width="3.7109375" style="41" customWidth="1"/>
    <col min="22" max="22" width="7" style="41" customWidth="1"/>
    <col min="23" max="23" width="9" style="41" customWidth="1"/>
    <col min="24" max="24" width="3.85546875" style="41" customWidth="1"/>
    <col min="25" max="25" width="7.28515625" style="41" customWidth="1"/>
    <col min="26" max="26" width="8.42578125" style="41" customWidth="1"/>
    <col min="27" max="27" width="3.85546875" style="41" customWidth="1"/>
    <col min="28" max="28" width="7.28515625" style="41" customWidth="1"/>
    <col min="29" max="29" width="8.85546875" style="41" customWidth="1"/>
    <col min="30" max="30" width="3.85546875" style="41" customWidth="1"/>
    <col min="31" max="31" width="4.42578125" style="41" customWidth="1"/>
    <col min="32" max="32" width="2.85546875" style="41" customWidth="1"/>
    <col min="33" max="33" width="4.7109375" style="41" customWidth="1"/>
    <col min="34" max="34" width="7.7109375" style="41" customWidth="1"/>
    <col min="35" max="35" width="10.85546875" style="41" customWidth="1"/>
    <col min="36" max="36" width="6.28515625" style="41" customWidth="1"/>
    <col min="37" max="37" width="28.28515625" style="44" customWidth="1"/>
    <col min="38" max="38" width="11" style="44" customWidth="1"/>
    <col min="39" max="262" width="9.140625" style="41"/>
    <col min="263" max="263" width="4.5703125" style="41" customWidth="1"/>
    <col min="264" max="264" width="5" style="41" customWidth="1"/>
    <col min="265" max="266" width="0" style="41" hidden="1" customWidth="1"/>
    <col min="267" max="267" width="9.5703125" style="41" customWidth="1"/>
    <col min="268" max="268" width="17.140625" style="41" customWidth="1"/>
    <col min="269" max="269" width="5.140625" style="41" customWidth="1"/>
    <col min="270" max="270" width="0" style="41" hidden="1" customWidth="1"/>
    <col min="271" max="271" width="14.140625" style="41" customWidth="1"/>
    <col min="272" max="272" width="15.7109375" style="41" customWidth="1"/>
    <col min="273" max="273" width="11.7109375" style="41" customWidth="1"/>
    <col min="274" max="274" width="11.5703125" style="41" customWidth="1"/>
    <col min="275" max="275" width="7.140625" style="41" customWidth="1"/>
    <col min="276" max="276" width="9.5703125" style="41" customWidth="1"/>
    <col min="277" max="277" width="13.140625" style="41" customWidth="1"/>
    <col min="278" max="278" width="7.5703125" style="41" customWidth="1"/>
    <col min="279" max="279" width="8.85546875" style="41" customWidth="1"/>
    <col min="280" max="280" width="3.7109375" style="41" customWidth="1"/>
    <col min="281" max="281" width="7" style="41" customWidth="1"/>
    <col min="282" max="282" width="9.42578125" style="41" customWidth="1"/>
    <col min="283" max="283" width="3.85546875" style="41" customWidth="1"/>
    <col min="284" max="284" width="7.28515625" style="41" customWidth="1"/>
    <col min="285" max="285" width="9.42578125" style="41" customWidth="1"/>
    <col min="286" max="286" width="3.85546875" style="41" customWidth="1"/>
    <col min="287" max="287" width="5.28515625" style="41" customWidth="1"/>
    <col min="288" max="288" width="2.85546875" style="41" customWidth="1"/>
    <col min="289" max="289" width="6.28515625" style="41" customWidth="1"/>
    <col min="290" max="290" width="7.7109375" style="41" customWidth="1"/>
    <col min="291" max="291" width="11.85546875" style="41" customWidth="1"/>
    <col min="292" max="292" width="7.42578125" style="41" customWidth="1"/>
    <col min="293" max="293" width="28.28515625" style="41" customWidth="1"/>
    <col min="294" max="294" width="11" style="41" customWidth="1"/>
    <col min="295" max="518" width="9.140625" style="41"/>
    <col min="519" max="519" width="4.5703125" style="41" customWidth="1"/>
    <col min="520" max="520" width="5" style="41" customWidth="1"/>
    <col min="521" max="522" width="0" style="41" hidden="1" customWidth="1"/>
    <col min="523" max="523" width="9.5703125" style="41" customWidth="1"/>
    <col min="524" max="524" width="17.140625" style="41" customWidth="1"/>
    <col min="525" max="525" width="5.140625" style="41" customWidth="1"/>
    <col min="526" max="526" width="0" style="41" hidden="1" customWidth="1"/>
    <col min="527" max="527" width="14.140625" style="41" customWidth="1"/>
    <col min="528" max="528" width="15.7109375" style="41" customWidth="1"/>
    <col min="529" max="529" width="11.7109375" style="41" customWidth="1"/>
    <col min="530" max="530" width="11.5703125" style="41" customWidth="1"/>
    <col min="531" max="531" width="7.140625" style="41" customWidth="1"/>
    <col min="532" max="532" width="9.5703125" style="41" customWidth="1"/>
    <col min="533" max="533" width="13.140625" style="41" customWidth="1"/>
    <col min="534" max="534" width="7.5703125" style="41" customWidth="1"/>
    <col min="535" max="535" width="8.85546875" style="41" customWidth="1"/>
    <col min="536" max="536" width="3.7109375" style="41" customWidth="1"/>
    <col min="537" max="537" width="7" style="41" customWidth="1"/>
    <col min="538" max="538" width="9.42578125" style="41" customWidth="1"/>
    <col min="539" max="539" width="3.85546875" style="41" customWidth="1"/>
    <col min="540" max="540" width="7.28515625" style="41" customWidth="1"/>
    <col min="541" max="541" width="9.42578125" style="41" customWidth="1"/>
    <col min="542" max="542" width="3.85546875" style="41" customWidth="1"/>
    <col min="543" max="543" width="5.28515625" style="41" customWidth="1"/>
    <col min="544" max="544" width="2.85546875" style="41" customWidth="1"/>
    <col min="545" max="545" width="6.28515625" style="41" customWidth="1"/>
    <col min="546" max="546" width="7.7109375" style="41" customWidth="1"/>
    <col min="547" max="547" width="11.85546875" style="41" customWidth="1"/>
    <col min="548" max="548" width="7.42578125" style="41" customWidth="1"/>
    <col min="549" max="549" width="28.28515625" style="41" customWidth="1"/>
    <col min="550" max="550" width="11" style="41" customWidth="1"/>
    <col min="551" max="774" width="9.140625" style="41"/>
    <col min="775" max="775" width="4.5703125" style="41" customWidth="1"/>
    <col min="776" max="776" width="5" style="41" customWidth="1"/>
    <col min="777" max="778" width="0" style="41" hidden="1" customWidth="1"/>
    <col min="779" max="779" width="9.5703125" style="41" customWidth="1"/>
    <col min="780" max="780" width="17.140625" style="41" customWidth="1"/>
    <col min="781" max="781" width="5.140625" style="41" customWidth="1"/>
    <col min="782" max="782" width="0" style="41" hidden="1" customWidth="1"/>
    <col min="783" max="783" width="14.140625" style="41" customWidth="1"/>
    <col min="784" max="784" width="15.7109375" style="41" customWidth="1"/>
    <col min="785" max="785" width="11.7109375" style="41" customWidth="1"/>
    <col min="786" max="786" width="11.5703125" style="41" customWidth="1"/>
    <col min="787" max="787" width="7.140625" style="41" customWidth="1"/>
    <col min="788" max="788" width="9.5703125" style="41" customWidth="1"/>
    <col min="789" max="789" width="13.140625" style="41" customWidth="1"/>
    <col min="790" max="790" width="7.5703125" style="41" customWidth="1"/>
    <col min="791" max="791" width="8.85546875" style="41" customWidth="1"/>
    <col min="792" max="792" width="3.7109375" style="41" customWidth="1"/>
    <col min="793" max="793" width="7" style="41" customWidth="1"/>
    <col min="794" max="794" width="9.42578125" style="41" customWidth="1"/>
    <col min="795" max="795" width="3.85546875" style="41" customWidth="1"/>
    <col min="796" max="796" width="7.28515625" style="41" customWidth="1"/>
    <col min="797" max="797" width="9.42578125" style="41" customWidth="1"/>
    <col min="798" max="798" width="3.85546875" style="41" customWidth="1"/>
    <col min="799" max="799" width="5.28515625" style="41" customWidth="1"/>
    <col min="800" max="800" width="2.85546875" style="41" customWidth="1"/>
    <col min="801" max="801" width="6.28515625" style="41" customWidth="1"/>
    <col min="802" max="802" width="7.7109375" style="41" customWidth="1"/>
    <col min="803" max="803" width="11.85546875" style="41" customWidth="1"/>
    <col min="804" max="804" width="7.42578125" style="41" customWidth="1"/>
    <col min="805" max="805" width="28.28515625" style="41" customWidth="1"/>
    <col min="806" max="806" width="11" style="41" customWidth="1"/>
    <col min="807" max="1030" width="9.140625" style="41"/>
    <col min="1031" max="1031" width="4.5703125" style="41" customWidth="1"/>
    <col min="1032" max="1032" width="5" style="41" customWidth="1"/>
    <col min="1033" max="1034" width="0" style="41" hidden="1" customWidth="1"/>
    <col min="1035" max="1035" width="9.5703125" style="41" customWidth="1"/>
    <col min="1036" max="1036" width="17.140625" style="41" customWidth="1"/>
    <col min="1037" max="1037" width="5.140625" style="41" customWidth="1"/>
    <col min="1038" max="1038" width="0" style="41" hidden="1" customWidth="1"/>
    <col min="1039" max="1039" width="14.140625" style="41" customWidth="1"/>
    <col min="1040" max="1040" width="15.7109375" style="41" customWidth="1"/>
    <col min="1041" max="1041" width="11.7109375" style="41" customWidth="1"/>
    <col min="1042" max="1042" width="11.5703125" style="41" customWidth="1"/>
    <col min="1043" max="1043" width="7.140625" style="41" customWidth="1"/>
    <col min="1044" max="1044" width="9.5703125" style="41" customWidth="1"/>
    <col min="1045" max="1045" width="13.140625" style="41" customWidth="1"/>
    <col min="1046" max="1046" width="7.5703125" style="41" customWidth="1"/>
    <col min="1047" max="1047" width="8.85546875" style="41" customWidth="1"/>
    <col min="1048" max="1048" width="3.7109375" style="41" customWidth="1"/>
    <col min="1049" max="1049" width="7" style="41" customWidth="1"/>
    <col min="1050" max="1050" width="9.42578125" style="41" customWidth="1"/>
    <col min="1051" max="1051" width="3.85546875" style="41" customWidth="1"/>
    <col min="1052" max="1052" width="7.28515625" style="41" customWidth="1"/>
    <col min="1053" max="1053" width="9.42578125" style="41" customWidth="1"/>
    <col min="1054" max="1054" width="3.85546875" style="41" customWidth="1"/>
    <col min="1055" max="1055" width="5.28515625" style="41" customWidth="1"/>
    <col min="1056" max="1056" width="2.85546875" style="41" customWidth="1"/>
    <col min="1057" max="1057" width="6.28515625" style="41" customWidth="1"/>
    <col min="1058" max="1058" width="7.7109375" style="41" customWidth="1"/>
    <col min="1059" max="1059" width="11.85546875" style="41" customWidth="1"/>
    <col min="1060" max="1060" width="7.42578125" style="41" customWidth="1"/>
    <col min="1061" max="1061" width="28.28515625" style="41" customWidth="1"/>
    <col min="1062" max="1062" width="11" style="41" customWidth="1"/>
    <col min="1063" max="1286" width="9.140625" style="41"/>
    <col min="1287" max="1287" width="4.5703125" style="41" customWidth="1"/>
    <col min="1288" max="1288" width="5" style="41" customWidth="1"/>
    <col min="1289" max="1290" width="0" style="41" hidden="1" customWidth="1"/>
    <col min="1291" max="1291" width="9.5703125" style="41" customWidth="1"/>
    <col min="1292" max="1292" width="17.140625" style="41" customWidth="1"/>
    <col min="1293" max="1293" width="5.140625" style="41" customWidth="1"/>
    <col min="1294" max="1294" width="0" style="41" hidden="1" customWidth="1"/>
    <col min="1295" max="1295" width="14.140625" style="41" customWidth="1"/>
    <col min="1296" max="1296" width="15.7109375" style="41" customWidth="1"/>
    <col min="1297" max="1297" width="11.7109375" style="41" customWidth="1"/>
    <col min="1298" max="1298" width="11.5703125" style="41" customWidth="1"/>
    <col min="1299" max="1299" width="7.140625" style="41" customWidth="1"/>
    <col min="1300" max="1300" width="9.5703125" style="41" customWidth="1"/>
    <col min="1301" max="1301" width="13.140625" style="41" customWidth="1"/>
    <col min="1302" max="1302" width="7.5703125" style="41" customWidth="1"/>
    <col min="1303" max="1303" width="8.85546875" style="41" customWidth="1"/>
    <col min="1304" max="1304" width="3.7109375" style="41" customWidth="1"/>
    <col min="1305" max="1305" width="7" style="41" customWidth="1"/>
    <col min="1306" max="1306" width="9.42578125" style="41" customWidth="1"/>
    <col min="1307" max="1307" width="3.85546875" style="41" customWidth="1"/>
    <col min="1308" max="1308" width="7.28515625" style="41" customWidth="1"/>
    <col min="1309" max="1309" width="9.42578125" style="41" customWidth="1"/>
    <col min="1310" max="1310" width="3.85546875" style="41" customWidth="1"/>
    <col min="1311" max="1311" width="5.28515625" style="41" customWidth="1"/>
    <col min="1312" max="1312" width="2.85546875" style="41" customWidth="1"/>
    <col min="1313" max="1313" width="6.28515625" style="41" customWidth="1"/>
    <col min="1314" max="1314" width="7.7109375" style="41" customWidth="1"/>
    <col min="1315" max="1315" width="11.85546875" style="41" customWidth="1"/>
    <col min="1316" max="1316" width="7.42578125" style="41" customWidth="1"/>
    <col min="1317" max="1317" width="28.28515625" style="41" customWidth="1"/>
    <col min="1318" max="1318" width="11" style="41" customWidth="1"/>
    <col min="1319" max="1542" width="9.140625" style="41"/>
    <col min="1543" max="1543" width="4.5703125" style="41" customWidth="1"/>
    <col min="1544" max="1544" width="5" style="41" customWidth="1"/>
    <col min="1545" max="1546" width="0" style="41" hidden="1" customWidth="1"/>
    <col min="1547" max="1547" width="9.5703125" style="41" customWidth="1"/>
    <col min="1548" max="1548" width="17.140625" style="41" customWidth="1"/>
    <col min="1549" max="1549" width="5.140625" style="41" customWidth="1"/>
    <col min="1550" max="1550" width="0" style="41" hidden="1" customWidth="1"/>
    <col min="1551" max="1551" width="14.140625" style="41" customWidth="1"/>
    <col min="1552" max="1552" width="15.7109375" style="41" customWidth="1"/>
    <col min="1553" max="1553" width="11.7109375" style="41" customWidth="1"/>
    <col min="1554" max="1554" width="11.5703125" style="41" customWidth="1"/>
    <col min="1555" max="1555" width="7.140625" style="41" customWidth="1"/>
    <col min="1556" max="1556" width="9.5703125" style="41" customWidth="1"/>
    <col min="1557" max="1557" width="13.140625" style="41" customWidth="1"/>
    <col min="1558" max="1558" width="7.5703125" style="41" customWidth="1"/>
    <col min="1559" max="1559" width="8.85546875" style="41" customWidth="1"/>
    <col min="1560" max="1560" width="3.7109375" style="41" customWidth="1"/>
    <col min="1561" max="1561" width="7" style="41" customWidth="1"/>
    <col min="1562" max="1562" width="9.42578125" style="41" customWidth="1"/>
    <col min="1563" max="1563" width="3.85546875" style="41" customWidth="1"/>
    <col min="1564" max="1564" width="7.28515625" style="41" customWidth="1"/>
    <col min="1565" max="1565" width="9.42578125" style="41" customWidth="1"/>
    <col min="1566" max="1566" width="3.85546875" style="41" customWidth="1"/>
    <col min="1567" max="1567" width="5.28515625" style="41" customWidth="1"/>
    <col min="1568" max="1568" width="2.85546875" style="41" customWidth="1"/>
    <col min="1569" max="1569" width="6.28515625" style="41" customWidth="1"/>
    <col min="1570" max="1570" width="7.7109375" style="41" customWidth="1"/>
    <col min="1571" max="1571" width="11.85546875" style="41" customWidth="1"/>
    <col min="1572" max="1572" width="7.42578125" style="41" customWidth="1"/>
    <col min="1573" max="1573" width="28.28515625" style="41" customWidth="1"/>
    <col min="1574" max="1574" width="11" style="41" customWidth="1"/>
    <col min="1575" max="1798" width="9.140625" style="41"/>
    <col min="1799" max="1799" width="4.5703125" style="41" customWidth="1"/>
    <col min="1800" max="1800" width="5" style="41" customWidth="1"/>
    <col min="1801" max="1802" width="0" style="41" hidden="1" customWidth="1"/>
    <col min="1803" max="1803" width="9.5703125" style="41" customWidth="1"/>
    <col min="1804" max="1804" width="17.140625" style="41" customWidth="1"/>
    <col min="1805" max="1805" width="5.140625" style="41" customWidth="1"/>
    <col min="1806" max="1806" width="0" style="41" hidden="1" customWidth="1"/>
    <col min="1807" max="1807" width="14.140625" style="41" customWidth="1"/>
    <col min="1808" max="1808" width="15.7109375" style="41" customWidth="1"/>
    <col min="1809" max="1809" width="11.7109375" style="41" customWidth="1"/>
    <col min="1810" max="1810" width="11.5703125" style="41" customWidth="1"/>
    <col min="1811" max="1811" width="7.140625" style="41" customWidth="1"/>
    <col min="1812" max="1812" width="9.5703125" style="41" customWidth="1"/>
    <col min="1813" max="1813" width="13.140625" style="41" customWidth="1"/>
    <col min="1814" max="1814" width="7.5703125" style="41" customWidth="1"/>
    <col min="1815" max="1815" width="8.85546875" style="41" customWidth="1"/>
    <col min="1816" max="1816" width="3.7109375" style="41" customWidth="1"/>
    <col min="1817" max="1817" width="7" style="41" customWidth="1"/>
    <col min="1818" max="1818" width="9.42578125" style="41" customWidth="1"/>
    <col min="1819" max="1819" width="3.85546875" style="41" customWidth="1"/>
    <col min="1820" max="1820" width="7.28515625" style="41" customWidth="1"/>
    <col min="1821" max="1821" width="9.42578125" style="41" customWidth="1"/>
    <col min="1822" max="1822" width="3.85546875" style="41" customWidth="1"/>
    <col min="1823" max="1823" width="5.28515625" style="41" customWidth="1"/>
    <col min="1824" max="1824" width="2.85546875" style="41" customWidth="1"/>
    <col min="1825" max="1825" width="6.28515625" style="41" customWidth="1"/>
    <col min="1826" max="1826" width="7.7109375" style="41" customWidth="1"/>
    <col min="1827" max="1827" width="11.85546875" style="41" customWidth="1"/>
    <col min="1828" max="1828" width="7.42578125" style="41" customWidth="1"/>
    <col min="1829" max="1829" width="28.28515625" style="41" customWidth="1"/>
    <col min="1830" max="1830" width="11" style="41" customWidth="1"/>
    <col min="1831" max="2054" width="9.140625" style="41"/>
    <col min="2055" max="2055" width="4.5703125" style="41" customWidth="1"/>
    <col min="2056" max="2056" width="5" style="41" customWidth="1"/>
    <col min="2057" max="2058" width="0" style="41" hidden="1" customWidth="1"/>
    <col min="2059" max="2059" width="9.5703125" style="41" customWidth="1"/>
    <col min="2060" max="2060" width="17.140625" style="41" customWidth="1"/>
    <col min="2061" max="2061" width="5.140625" style="41" customWidth="1"/>
    <col min="2062" max="2062" width="0" style="41" hidden="1" customWidth="1"/>
    <col min="2063" max="2063" width="14.140625" style="41" customWidth="1"/>
    <col min="2064" max="2064" width="15.7109375" style="41" customWidth="1"/>
    <col min="2065" max="2065" width="11.7109375" style="41" customWidth="1"/>
    <col min="2066" max="2066" width="11.5703125" style="41" customWidth="1"/>
    <col min="2067" max="2067" width="7.140625" style="41" customWidth="1"/>
    <col min="2068" max="2068" width="9.5703125" style="41" customWidth="1"/>
    <col min="2069" max="2069" width="13.140625" style="41" customWidth="1"/>
    <col min="2070" max="2070" width="7.5703125" style="41" customWidth="1"/>
    <col min="2071" max="2071" width="8.85546875" style="41" customWidth="1"/>
    <col min="2072" max="2072" width="3.7109375" style="41" customWidth="1"/>
    <col min="2073" max="2073" width="7" style="41" customWidth="1"/>
    <col min="2074" max="2074" width="9.42578125" style="41" customWidth="1"/>
    <col min="2075" max="2075" width="3.85546875" style="41" customWidth="1"/>
    <col min="2076" max="2076" width="7.28515625" style="41" customWidth="1"/>
    <col min="2077" max="2077" width="9.42578125" style="41" customWidth="1"/>
    <col min="2078" max="2078" width="3.85546875" style="41" customWidth="1"/>
    <col min="2079" max="2079" width="5.28515625" style="41" customWidth="1"/>
    <col min="2080" max="2080" width="2.85546875" style="41" customWidth="1"/>
    <col min="2081" max="2081" width="6.28515625" style="41" customWidth="1"/>
    <col min="2082" max="2082" width="7.7109375" style="41" customWidth="1"/>
    <col min="2083" max="2083" width="11.85546875" style="41" customWidth="1"/>
    <col min="2084" max="2084" width="7.42578125" style="41" customWidth="1"/>
    <col min="2085" max="2085" width="28.28515625" style="41" customWidth="1"/>
    <col min="2086" max="2086" width="11" style="41" customWidth="1"/>
    <col min="2087" max="2310" width="9.140625" style="41"/>
    <col min="2311" max="2311" width="4.5703125" style="41" customWidth="1"/>
    <col min="2312" max="2312" width="5" style="41" customWidth="1"/>
    <col min="2313" max="2314" width="0" style="41" hidden="1" customWidth="1"/>
    <col min="2315" max="2315" width="9.5703125" style="41" customWidth="1"/>
    <col min="2316" max="2316" width="17.140625" style="41" customWidth="1"/>
    <col min="2317" max="2317" width="5.140625" style="41" customWidth="1"/>
    <col min="2318" max="2318" width="0" style="41" hidden="1" customWidth="1"/>
    <col min="2319" max="2319" width="14.140625" style="41" customWidth="1"/>
    <col min="2320" max="2320" width="15.7109375" style="41" customWidth="1"/>
    <col min="2321" max="2321" width="11.7109375" style="41" customWidth="1"/>
    <col min="2322" max="2322" width="11.5703125" style="41" customWidth="1"/>
    <col min="2323" max="2323" width="7.140625" style="41" customWidth="1"/>
    <col min="2324" max="2324" width="9.5703125" style="41" customWidth="1"/>
    <col min="2325" max="2325" width="13.140625" style="41" customWidth="1"/>
    <col min="2326" max="2326" width="7.5703125" style="41" customWidth="1"/>
    <col min="2327" max="2327" width="8.85546875" style="41" customWidth="1"/>
    <col min="2328" max="2328" width="3.7109375" style="41" customWidth="1"/>
    <col min="2329" max="2329" width="7" style="41" customWidth="1"/>
    <col min="2330" max="2330" width="9.42578125" style="41" customWidth="1"/>
    <col min="2331" max="2331" width="3.85546875" style="41" customWidth="1"/>
    <col min="2332" max="2332" width="7.28515625" style="41" customWidth="1"/>
    <col min="2333" max="2333" width="9.42578125" style="41" customWidth="1"/>
    <col min="2334" max="2334" width="3.85546875" style="41" customWidth="1"/>
    <col min="2335" max="2335" width="5.28515625" style="41" customWidth="1"/>
    <col min="2336" max="2336" width="2.85546875" style="41" customWidth="1"/>
    <col min="2337" max="2337" width="6.28515625" style="41" customWidth="1"/>
    <col min="2338" max="2338" width="7.7109375" style="41" customWidth="1"/>
    <col min="2339" max="2339" width="11.85546875" style="41" customWidth="1"/>
    <col min="2340" max="2340" width="7.42578125" style="41" customWidth="1"/>
    <col min="2341" max="2341" width="28.28515625" style="41" customWidth="1"/>
    <col min="2342" max="2342" width="11" style="41" customWidth="1"/>
    <col min="2343" max="2566" width="9.140625" style="41"/>
    <col min="2567" max="2567" width="4.5703125" style="41" customWidth="1"/>
    <col min="2568" max="2568" width="5" style="41" customWidth="1"/>
    <col min="2569" max="2570" width="0" style="41" hidden="1" customWidth="1"/>
    <col min="2571" max="2571" width="9.5703125" style="41" customWidth="1"/>
    <col min="2572" max="2572" width="17.140625" style="41" customWidth="1"/>
    <col min="2573" max="2573" width="5.140625" style="41" customWidth="1"/>
    <col min="2574" max="2574" width="0" style="41" hidden="1" customWidth="1"/>
    <col min="2575" max="2575" width="14.140625" style="41" customWidth="1"/>
    <col min="2576" max="2576" width="15.7109375" style="41" customWidth="1"/>
    <col min="2577" max="2577" width="11.7109375" style="41" customWidth="1"/>
    <col min="2578" max="2578" width="11.5703125" style="41" customWidth="1"/>
    <col min="2579" max="2579" width="7.140625" style="41" customWidth="1"/>
    <col min="2580" max="2580" width="9.5703125" style="41" customWidth="1"/>
    <col min="2581" max="2581" width="13.140625" style="41" customWidth="1"/>
    <col min="2582" max="2582" width="7.5703125" style="41" customWidth="1"/>
    <col min="2583" max="2583" width="8.85546875" style="41" customWidth="1"/>
    <col min="2584" max="2584" width="3.7109375" style="41" customWidth="1"/>
    <col min="2585" max="2585" width="7" style="41" customWidth="1"/>
    <col min="2586" max="2586" width="9.42578125" style="41" customWidth="1"/>
    <col min="2587" max="2587" width="3.85546875" style="41" customWidth="1"/>
    <col min="2588" max="2588" width="7.28515625" style="41" customWidth="1"/>
    <col min="2589" max="2589" width="9.42578125" style="41" customWidth="1"/>
    <col min="2590" max="2590" width="3.85546875" style="41" customWidth="1"/>
    <col min="2591" max="2591" width="5.28515625" style="41" customWidth="1"/>
    <col min="2592" max="2592" width="2.85546875" style="41" customWidth="1"/>
    <col min="2593" max="2593" width="6.28515625" style="41" customWidth="1"/>
    <col min="2594" max="2594" width="7.7109375" style="41" customWidth="1"/>
    <col min="2595" max="2595" width="11.85546875" style="41" customWidth="1"/>
    <col min="2596" max="2596" width="7.42578125" style="41" customWidth="1"/>
    <col min="2597" max="2597" width="28.28515625" style="41" customWidth="1"/>
    <col min="2598" max="2598" width="11" style="41" customWidth="1"/>
    <col min="2599" max="2822" width="9.140625" style="41"/>
    <col min="2823" max="2823" width="4.5703125" style="41" customWidth="1"/>
    <col min="2824" max="2824" width="5" style="41" customWidth="1"/>
    <col min="2825" max="2826" width="0" style="41" hidden="1" customWidth="1"/>
    <col min="2827" max="2827" width="9.5703125" style="41" customWidth="1"/>
    <col min="2828" max="2828" width="17.140625" style="41" customWidth="1"/>
    <col min="2829" max="2829" width="5.140625" style="41" customWidth="1"/>
    <col min="2830" max="2830" width="0" style="41" hidden="1" customWidth="1"/>
    <col min="2831" max="2831" width="14.140625" style="41" customWidth="1"/>
    <col min="2832" max="2832" width="15.7109375" style="41" customWidth="1"/>
    <col min="2833" max="2833" width="11.7109375" style="41" customWidth="1"/>
    <col min="2834" max="2834" width="11.5703125" style="41" customWidth="1"/>
    <col min="2835" max="2835" width="7.140625" style="41" customWidth="1"/>
    <col min="2836" max="2836" width="9.5703125" style="41" customWidth="1"/>
    <col min="2837" max="2837" width="13.140625" style="41" customWidth="1"/>
    <col min="2838" max="2838" width="7.5703125" style="41" customWidth="1"/>
    <col min="2839" max="2839" width="8.85546875" style="41" customWidth="1"/>
    <col min="2840" max="2840" width="3.7109375" style="41" customWidth="1"/>
    <col min="2841" max="2841" width="7" style="41" customWidth="1"/>
    <col min="2842" max="2842" width="9.42578125" style="41" customWidth="1"/>
    <col min="2843" max="2843" width="3.85546875" style="41" customWidth="1"/>
    <col min="2844" max="2844" width="7.28515625" style="41" customWidth="1"/>
    <col min="2845" max="2845" width="9.42578125" style="41" customWidth="1"/>
    <col min="2846" max="2846" width="3.85546875" style="41" customWidth="1"/>
    <col min="2847" max="2847" width="5.28515625" style="41" customWidth="1"/>
    <col min="2848" max="2848" width="2.85546875" style="41" customWidth="1"/>
    <col min="2849" max="2849" width="6.28515625" style="41" customWidth="1"/>
    <col min="2850" max="2850" width="7.7109375" style="41" customWidth="1"/>
    <col min="2851" max="2851" width="11.85546875" style="41" customWidth="1"/>
    <col min="2852" max="2852" width="7.42578125" style="41" customWidth="1"/>
    <col min="2853" max="2853" width="28.28515625" style="41" customWidth="1"/>
    <col min="2854" max="2854" width="11" style="41" customWidth="1"/>
    <col min="2855" max="3078" width="9.140625" style="41"/>
    <col min="3079" max="3079" width="4.5703125" style="41" customWidth="1"/>
    <col min="3080" max="3080" width="5" style="41" customWidth="1"/>
    <col min="3081" max="3082" width="0" style="41" hidden="1" customWidth="1"/>
    <col min="3083" max="3083" width="9.5703125" style="41" customWidth="1"/>
    <col min="3084" max="3084" width="17.140625" style="41" customWidth="1"/>
    <col min="3085" max="3085" width="5.140625" style="41" customWidth="1"/>
    <col min="3086" max="3086" width="0" style="41" hidden="1" customWidth="1"/>
    <col min="3087" max="3087" width="14.140625" style="41" customWidth="1"/>
    <col min="3088" max="3088" width="15.7109375" style="41" customWidth="1"/>
    <col min="3089" max="3089" width="11.7109375" style="41" customWidth="1"/>
    <col min="3090" max="3090" width="11.5703125" style="41" customWidth="1"/>
    <col min="3091" max="3091" width="7.140625" style="41" customWidth="1"/>
    <col min="3092" max="3092" width="9.5703125" style="41" customWidth="1"/>
    <col min="3093" max="3093" width="13.140625" style="41" customWidth="1"/>
    <col min="3094" max="3094" width="7.5703125" style="41" customWidth="1"/>
    <col min="3095" max="3095" width="8.85546875" style="41" customWidth="1"/>
    <col min="3096" max="3096" width="3.7109375" style="41" customWidth="1"/>
    <col min="3097" max="3097" width="7" style="41" customWidth="1"/>
    <col min="3098" max="3098" width="9.42578125" style="41" customWidth="1"/>
    <col min="3099" max="3099" width="3.85546875" style="41" customWidth="1"/>
    <col min="3100" max="3100" width="7.28515625" style="41" customWidth="1"/>
    <col min="3101" max="3101" width="9.42578125" style="41" customWidth="1"/>
    <col min="3102" max="3102" width="3.85546875" style="41" customWidth="1"/>
    <col min="3103" max="3103" width="5.28515625" style="41" customWidth="1"/>
    <col min="3104" max="3104" width="2.85546875" style="41" customWidth="1"/>
    <col min="3105" max="3105" width="6.28515625" style="41" customWidth="1"/>
    <col min="3106" max="3106" width="7.7109375" style="41" customWidth="1"/>
    <col min="3107" max="3107" width="11.85546875" style="41" customWidth="1"/>
    <col min="3108" max="3108" width="7.42578125" style="41" customWidth="1"/>
    <col min="3109" max="3109" width="28.28515625" style="41" customWidth="1"/>
    <col min="3110" max="3110" width="11" style="41" customWidth="1"/>
    <col min="3111" max="3334" width="9.140625" style="41"/>
    <col min="3335" max="3335" width="4.5703125" style="41" customWidth="1"/>
    <col min="3336" max="3336" width="5" style="41" customWidth="1"/>
    <col min="3337" max="3338" width="0" style="41" hidden="1" customWidth="1"/>
    <col min="3339" max="3339" width="9.5703125" style="41" customWidth="1"/>
    <col min="3340" max="3340" width="17.140625" style="41" customWidth="1"/>
    <col min="3341" max="3341" width="5.140625" style="41" customWidth="1"/>
    <col min="3342" max="3342" width="0" style="41" hidden="1" customWidth="1"/>
    <col min="3343" max="3343" width="14.140625" style="41" customWidth="1"/>
    <col min="3344" max="3344" width="15.7109375" style="41" customWidth="1"/>
    <col min="3345" max="3345" width="11.7109375" style="41" customWidth="1"/>
    <col min="3346" max="3346" width="11.5703125" style="41" customWidth="1"/>
    <col min="3347" max="3347" width="7.140625" style="41" customWidth="1"/>
    <col min="3348" max="3348" width="9.5703125" style="41" customWidth="1"/>
    <col min="3349" max="3349" width="13.140625" style="41" customWidth="1"/>
    <col min="3350" max="3350" width="7.5703125" style="41" customWidth="1"/>
    <col min="3351" max="3351" width="8.85546875" style="41" customWidth="1"/>
    <col min="3352" max="3352" width="3.7109375" style="41" customWidth="1"/>
    <col min="3353" max="3353" width="7" style="41" customWidth="1"/>
    <col min="3354" max="3354" width="9.42578125" style="41" customWidth="1"/>
    <col min="3355" max="3355" width="3.85546875" style="41" customWidth="1"/>
    <col min="3356" max="3356" width="7.28515625" style="41" customWidth="1"/>
    <col min="3357" max="3357" width="9.42578125" style="41" customWidth="1"/>
    <col min="3358" max="3358" width="3.85546875" style="41" customWidth="1"/>
    <col min="3359" max="3359" width="5.28515625" style="41" customWidth="1"/>
    <col min="3360" max="3360" width="2.85546875" style="41" customWidth="1"/>
    <col min="3361" max="3361" width="6.28515625" style="41" customWidth="1"/>
    <col min="3362" max="3362" width="7.7109375" style="41" customWidth="1"/>
    <col min="3363" max="3363" width="11.85546875" style="41" customWidth="1"/>
    <col min="3364" max="3364" width="7.42578125" style="41" customWidth="1"/>
    <col min="3365" max="3365" width="28.28515625" style="41" customWidth="1"/>
    <col min="3366" max="3366" width="11" style="41" customWidth="1"/>
    <col min="3367" max="3590" width="9.140625" style="41"/>
    <col min="3591" max="3591" width="4.5703125" style="41" customWidth="1"/>
    <col min="3592" max="3592" width="5" style="41" customWidth="1"/>
    <col min="3593" max="3594" width="0" style="41" hidden="1" customWidth="1"/>
    <col min="3595" max="3595" width="9.5703125" style="41" customWidth="1"/>
    <col min="3596" max="3596" width="17.140625" style="41" customWidth="1"/>
    <col min="3597" max="3597" width="5.140625" style="41" customWidth="1"/>
    <col min="3598" max="3598" width="0" style="41" hidden="1" customWidth="1"/>
    <col min="3599" max="3599" width="14.140625" style="41" customWidth="1"/>
    <col min="3600" max="3600" width="15.7109375" style="41" customWidth="1"/>
    <col min="3601" max="3601" width="11.7109375" style="41" customWidth="1"/>
    <col min="3602" max="3602" width="11.5703125" style="41" customWidth="1"/>
    <col min="3603" max="3603" width="7.140625" style="41" customWidth="1"/>
    <col min="3604" max="3604" width="9.5703125" style="41" customWidth="1"/>
    <col min="3605" max="3605" width="13.140625" style="41" customWidth="1"/>
    <col min="3606" max="3606" width="7.5703125" style="41" customWidth="1"/>
    <col min="3607" max="3607" width="8.85546875" style="41" customWidth="1"/>
    <col min="3608" max="3608" width="3.7109375" style="41" customWidth="1"/>
    <col min="3609" max="3609" width="7" style="41" customWidth="1"/>
    <col min="3610" max="3610" width="9.42578125" style="41" customWidth="1"/>
    <col min="3611" max="3611" width="3.85546875" style="41" customWidth="1"/>
    <col min="3612" max="3612" width="7.28515625" style="41" customWidth="1"/>
    <col min="3613" max="3613" width="9.42578125" style="41" customWidth="1"/>
    <col min="3614" max="3614" width="3.85546875" style="41" customWidth="1"/>
    <col min="3615" max="3615" width="5.28515625" style="41" customWidth="1"/>
    <col min="3616" max="3616" width="2.85546875" style="41" customWidth="1"/>
    <col min="3617" max="3617" width="6.28515625" style="41" customWidth="1"/>
    <col min="3618" max="3618" width="7.7109375" style="41" customWidth="1"/>
    <col min="3619" max="3619" width="11.85546875" style="41" customWidth="1"/>
    <col min="3620" max="3620" width="7.42578125" style="41" customWidth="1"/>
    <col min="3621" max="3621" width="28.28515625" style="41" customWidth="1"/>
    <col min="3622" max="3622" width="11" style="41" customWidth="1"/>
    <col min="3623" max="3846" width="9.140625" style="41"/>
    <col min="3847" max="3847" width="4.5703125" style="41" customWidth="1"/>
    <col min="3848" max="3848" width="5" style="41" customWidth="1"/>
    <col min="3849" max="3850" width="0" style="41" hidden="1" customWidth="1"/>
    <col min="3851" max="3851" width="9.5703125" style="41" customWidth="1"/>
    <col min="3852" max="3852" width="17.140625" style="41" customWidth="1"/>
    <col min="3853" max="3853" width="5.140625" style="41" customWidth="1"/>
    <col min="3854" max="3854" width="0" style="41" hidden="1" customWidth="1"/>
    <col min="3855" max="3855" width="14.140625" style="41" customWidth="1"/>
    <col min="3856" max="3856" width="15.7109375" style="41" customWidth="1"/>
    <col min="3857" max="3857" width="11.7109375" style="41" customWidth="1"/>
    <col min="3858" max="3858" width="11.5703125" style="41" customWidth="1"/>
    <col min="3859" max="3859" width="7.140625" style="41" customWidth="1"/>
    <col min="3860" max="3860" width="9.5703125" style="41" customWidth="1"/>
    <col min="3861" max="3861" width="13.140625" style="41" customWidth="1"/>
    <col min="3862" max="3862" width="7.5703125" style="41" customWidth="1"/>
    <col min="3863" max="3863" width="8.85546875" style="41" customWidth="1"/>
    <col min="3864" max="3864" width="3.7109375" style="41" customWidth="1"/>
    <col min="3865" max="3865" width="7" style="41" customWidth="1"/>
    <col min="3866" max="3866" width="9.42578125" style="41" customWidth="1"/>
    <col min="3867" max="3867" width="3.85546875" style="41" customWidth="1"/>
    <col min="3868" max="3868" width="7.28515625" style="41" customWidth="1"/>
    <col min="3869" max="3869" width="9.42578125" style="41" customWidth="1"/>
    <col min="3870" max="3870" width="3.85546875" style="41" customWidth="1"/>
    <col min="3871" max="3871" width="5.28515625" style="41" customWidth="1"/>
    <col min="3872" max="3872" width="2.85546875" style="41" customWidth="1"/>
    <col min="3873" max="3873" width="6.28515625" style="41" customWidth="1"/>
    <col min="3874" max="3874" width="7.7109375" style="41" customWidth="1"/>
    <col min="3875" max="3875" width="11.85546875" style="41" customWidth="1"/>
    <col min="3876" max="3876" width="7.42578125" style="41" customWidth="1"/>
    <col min="3877" max="3877" width="28.28515625" style="41" customWidth="1"/>
    <col min="3878" max="3878" width="11" style="41" customWidth="1"/>
    <col min="3879" max="4102" width="9.140625" style="41"/>
    <col min="4103" max="4103" width="4.5703125" style="41" customWidth="1"/>
    <col min="4104" max="4104" width="5" style="41" customWidth="1"/>
    <col min="4105" max="4106" width="0" style="41" hidden="1" customWidth="1"/>
    <col min="4107" max="4107" width="9.5703125" style="41" customWidth="1"/>
    <col min="4108" max="4108" width="17.140625" style="41" customWidth="1"/>
    <col min="4109" max="4109" width="5.140625" style="41" customWidth="1"/>
    <col min="4110" max="4110" width="0" style="41" hidden="1" customWidth="1"/>
    <col min="4111" max="4111" width="14.140625" style="41" customWidth="1"/>
    <col min="4112" max="4112" width="15.7109375" style="41" customWidth="1"/>
    <col min="4113" max="4113" width="11.7109375" style="41" customWidth="1"/>
    <col min="4114" max="4114" width="11.5703125" style="41" customWidth="1"/>
    <col min="4115" max="4115" width="7.140625" style="41" customWidth="1"/>
    <col min="4116" max="4116" width="9.5703125" style="41" customWidth="1"/>
    <col min="4117" max="4117" width="13.140625" style="41" customWidth="1"/>
    <col min="4118" max="4118" width="7.5703125" style="41" customWidth="1"/>
    <col min="4119" max="4119" width="8.85546875" style="41" customWidth="1"/>
    <col min="4120" max="4120" width="3.7109375" style="41" customWidth="1"/>
    <col min="4121" max="4121" width="7" style="41" customWidth="1"/>
    <col min="4122" max="4122" width="9.42578125" style="41" customWidth="1"/>
    <col min="4123" max="4123" width="3.85546875" style="41" customWidth="1"/>
    <col min="4124" max="4124" width="7.28515625" style="41" customWidth="1"/>
    <col min="4125" max="4125" width="9.42578125" style="41" customWidth="1"/>
    <col min="4126" max="4126" width="3.85546875" style="41" customWidth="1"/>
    <col min="4127" max="4127" width="5.28515625" style="41" customWidth="1"/>
    <col min="4128" max="4128" width="2.85546875" style="41" customWidth="1"/>
    <col min="4129" max="4129" width="6.28515625" style="41" customWidth="1"/>
    <col min="4130" max="4130" width="7.7109375" style="41" customWidth="1"/>
    <col min="4131" max="4131" width="11.85546875" style="41" customWidth="1"/>
    <col min="4132" max="4132" width="7.42578125" style="41" customWidth="1"/>
    <col min="4133" max="4133" width="28.28515625" style="41" customWidth="1"/>
    <col min="4134" max="4134" width="11" style="41" customWidth="1"/>
    <col min="4135" max="4358" width="9.140625" style="41"/>
    <col min="4359" max="4359" width="4.5703125" style="41" customWidth="1"/>
    <col min="4360" max="4360" width="5" style="41" customWidth="1"/>
    <col min="4361" max="4362" width="0" style="41" hidden="1" customWidth="1"/>
    <col min="4363" max="4363" width="9.5703125" style="41" customWidth="1"/>
    <col min="4364" max="4364" width="17.140625" style="41" customWidth="1"/>
    <col min="4365" max="4365" width="5.140625" style="41" customWidth="1"/>
    <col min="4366" max="4366" width="0" style="41" hidden="1" customWidth="1"/>
    <col min="4367" max="4367" width="14.140625" style="41" customWidth="1"/>
    <col min="4368" max="4368" width="15.7109375" style="41" customWidth="1"/>
    <col min="4369" max="4369" width="11.7109375" style="41" customWidth="1"/>
    <col min="4370" max="4370" width="11.5703125" style="41" customWidth="1"/>
    <col min="4371" max="4371" width="7.140625" style="41" customWidth="1"/>
    <col min="4372" max="4372" width="9.5703125" style="41" customWidth="1"/>
    <col min="4373" max="4373" width="13.140625" style="41" customWidth="1"/>
    <col min="4374" max="4374" width="7.5703125" style="41" customWidth="1"/>
    <col min="4375" max="4375" width="8.85546875" style="41" customWidth="1"/>
    <col min="4376" max="4376" width="3.7109375" style="41" customWidth="1"/>
    <col min="4377" max="4377" width="7" style="41" customWidth="1"/>
    <col min="4378" max="4378" width="9.42578125" style="41" customWidth="1"/>
    <col min="4379" max="4379" width="3.85546875" style="41" customWidth="1"/>
    <col min="4380" max="4380" width="7.28515625" style="41" customWidth="1"/>
    <col min="4381" max="4381" width="9.42578125" style="41" customWidth="1"/>
    <col min="4382" max="4382" width="3.85546875" style="41" customWidth="1"/>
    <col min="4383" max="4383" width="5.28515625" style="41" customWidth="1"/>
    <col min="4384" max="4384" width="2.85546875" style="41" customWidth="1"/>
    <col min="4385" max="4385" width="6.28515625" style="41" customWidth="1"/>
    <col min="4386" max="4386" width="7.7109375" style="41" customWidth="1"/>
    <col min="4387" max="4387" width="11.85546875" style="41" customWidth="1"/>
    <col min="4388" max="4388" width="7.42578125" style="41" customWidth="1"/>
    <col min="4389" max="4389" width="28.28515625" style="41" customWidth="1"/>
    <col min="4390" max="4390" width="11" style="41" customWidth="1"/>
    <col min="4391" max="4614" width="9.140625" style="41"/>
    <col min="4615" max="4615" width="4.5703125" style="41" customWidth="1"/>
    <col min="4616" max="4616" width="5" style="41" customWidth="1"/>
    <col min="4617" max="4618" width="0" style="41" hidden="1" customWidth="1"/>
    <col min="4619" max="4619" width="9.5703125" style="41" customWidth="1"/>
    <col min="4620" max="4620" width="17.140625" style="41" customWidth="1"/>
    <col min="4621" max="4621" width="5.140625" style="41" customWidth="1"/>
    <col min="4622" max="4622" width="0" style="41" hidden="1" customWidth="1"/>
    <col min="4623" max="4623" width="14.140625" style="41" customWidth="1"/>
    <col min="4624" max="4624" width="15.7109375" style="41" customWidth="1"/>
    <col min="4625" max="4625" width="11.7109375" style="41" customWidth="1"/>
    <col min="4626" max="4626" width="11.5703125" style="41" customWidth="1"/>
    <col min="4627" max="4627" width="7.140625" style="41" customWidth="1"/>
    <col min="4628" max="4628" width="9.5703125" style="41" customWidth="1"/>
    <col min="4629" max="4629" width="13.140625" style="41" customWidth="1"/>
    <col min="4630" max="4630" width="7.5703125" style="41" customWidth="1"/>
    <col min="4631" max="4631" width="8.85546875" style="41" customWidth="1"/>
    <col min="4632" max="4632" width="3.7109375" style="41" customWidth="1"/>
    <col min="4633" max="4633" width="7" style="41" customWidth="1"/>
    <col min="4634" max="4634" width="9.42578125" style="41" customWidth="1"/>
    <col min="4635" max="4635" width="3.85546875" style="41" customWidth="1"/>
    <col min="4636" max="4636" width="7.28515625" style="41" customWidth="1"/>
    <col min="4637" max="4637" width="9.42578125" style="41" customWidth="1"/>
    <col min="4638" max="4638" width="3.85546875" style="41" customWidth="1"/>
    <col min="4639" max="4639" width="5.28515625" style="41" customWidth="1"/>
    <col min="4640" max="4640" width="2.85546875" style="41" customWidth="1"/>
    <col min="4641" max="4641" width="6.28515625" style="41" customWidth="1"/>
    <col min="4642" max="4642" width="7.7109375" style="41" customWidth="1"/>
    <col min="4643" max="4643" width="11.85546875" style="41" customWidth="1"/>
    <col min="4644" max="4644" width="7.42578125" style="41" customWidth="1"/>
    <col min="4645" max="4645" width="28.28515625" style="41" customWidth="1"/>
    <col min="4646" max="4646" width="11" style="41" customWidth="1"/>
    <col min="4647" max="4870" width="9.140625" style="41"/>
    <col min="4871" max="4871" width="4.5703125" style="41" customWidth="1"/>
    <col min="4872" max="4872" width="5" style="41" customWidth="1"/>
    <col min="4873" max="4874" width="0" style="41" hidden="1" customWidth="1"/>
    <col min="4875" max="4875" width="9.5703125" style="41" customWidth="1"/>
    <col min="4876" max="4876" width="17.140625" style="41" customWidth="1"/>
    <col min="4877" max="4877" width="5.140625" style="41" customWidth="1"/>
    <col min="4878" max="4878" width="0" style="41" hidden="1" customWidth="1"/>
    <col min="4879" max="4879" width="14.140625" style="41" customWidth="1"/>
    <col min="4880" max="4880" width="15.7109375" style="41" customWidth="1"/>
    <col min="4881" max="4881" width="11.7109375" style="41" customWidth="1"/>
    <col min="4882" max="4882" width="11.5703125" style="41" customWidth="1"/>
    <col min="4883" max="4883" width="7.140625" style="41" customWidth="1"/>
    <col min="4884" max="4884" width="9.5703125" style="41" customWidth="1"/>
    <col min="4885" max="4885" width="13.140625" style="41" customWidth="1"/>
    <col min="4886" max="4886" width="7.5703125" style="41" customWidth="1"/>
    <col min="4887" max="4887" width="8.85546875" style="41" customWidth="1"/>
    <col min="4888" max="4888" width="3.7109375" style="41" customWidth="1"/>
    <col min="4889" max="4889" width="7" style="41" customWidth="1"/>
    <col min="4890" max="4890" width="9.42578125" style="41" customWidth="1"/>
    <col min="4891" max="4891" width="3.85546875" style="41" customWidth="1"/>
    <col min="4892" max="4892" width="7.28515625" style="41" customWidth="1"/>
    <col min="4893" max="4893" width="9.42578125" style="41" customWidth="1"/>
    <col min="4894" max="4894" width="3.85546875" style="41" customWidth="1"/>
    <col min="4895" max="4895" width="5.28515625" style="41" customWidth="1"/>
    <col min="4896" max="4896" width="2.85546875" style="41" customWidth="1"/>
    <col min="4897" max="4897" width="6.28515625" style="41" customWidth="1"/>
    <col min="4898" max="4898" width="7.7109375" style="41" customWidth="1"/>
    <col min="4899" max="4899" width="11.85546875" style="41" customWidth="1"/>
    <col min="4900" max="4900" width="7.42578125" style="41" customWidth="1"/>
    <col min="4901" max="4901" width="28.28515625" style="41" customWidth="1"/>
    <col min="4902" max="4902" width="11" style="41" customWidth="1"/>
    <col min="4903" max="5126" width="9.140625" style="41"/>
    <col min="5127" max="5127" width="4.5703125" style="41" customWidth="1"/>
    <col min="5128" max="5128" width="5" style="41" customWidth="1"/>
    <col min="5129" max="5130" width="0" style="41" hidden="1" customWidth="1"/>
    <col min="5131" max="5131" width="9.5703125" style="41" customWidth="1"/>
    <col min="5132" max="5132" width="17.140625" style="41" customWidth="1"/>
    <col min="5133" max="5133" width="5.140625" style="41" customWidth="1"/>
    <col min="5134" max="5134" width="0" style="41" hidden="1" customWidth="1"/>
    <col min="5135" max="5135" width="14.140625" style="41" customWidth="1"/>
    <col min="5136" max="5136" width="15.7109375" style="41" customWidth="1"/>
    <col min="5137" max="5137" width="11.7109375" style="41" customWidth="1"/>
    <col min="5138" max="5138" width="11.5703125" style="41" customWidth="1"/>
    <col min="5139" max="5139" width="7.140625" style="41" customWidth="1"/>
    <col min="5140" max="5140" width="9.5703125" style="41" customWidth="1"/>
    <col min="5141" max="5141" width="13.140625" style="41" customWidth="1"/>
    <col min="5142" max="5142" width="7.5703125" style="41" customWidth="1"/>
    <col min="5143" max="5143" width="8.85546875" style="41" customWidth="1"/>
    <col min="5144" max="5144" width="3.7109375" style="41" customWidth="1"/>
    <col min="5145" max="5145" width="7" style="41" customWidth="1"/>
    <col min="5146" max="5146" width="9.42578125" style="41" customWidth="1"/>
    <col min="5147" max="5147" width="3.85546875" style="41" customWidth="1"/>
    <col min="5148" max="5148" width="7.28515625" style="41" customWidth="1"/>
    <col min="5149" max="5149" width="9.42578125" style="41" customWidth="1"/>
    <col min="5150" max="5150" width="3.85546875" style="41" customWidth="1"/>
    <col min="5151" max="5151" width="5.28515625" style="41" customWidth="1"/>
    <col min="5152" max="5152" width="2.85546875" style="41" customWidth="1"/>
    <col min="5153" max="5153" width="6.28515625" style="41" customWidth="1"/>
    <col min="5154" max="5154" width="7.7109375" style="41" customWidth="1"/>
    <col min="5155" max="5155" width="11.85546875" style="41" customWidth="1"/>
    <col min="5156" max="5156" width="7.42578125" style="41" customWidth="1"/>
    <col min="5157" max="5157" width="28.28515625" style="41" customWidth="1"/>
    <col min="5158" max="5158" width="11" style="41" customWidth="1"/>
    <col min="5159" max="5382" width="9.140625" style="41"/>
    <col min="5383" max="5383" width="4.5703125" style="41" customWidth="1"/>
    <col min="5384" max="5384" width="5" style="41" customWidth="1"/>
    <col min="5385" max="5386" width="0" style="41" hidden="1" customWidth="1"/>
    <col min="5387" max="5387" width="9.5703125" style="41" customWidth="1"/>
    <col min="5388" max="5388" width="17.140625" style="41" customWidth="1"/>
    <col min="5389" max="5389" width="5.140625" style="41" customWidth="1"/>
    <col min="5390" max="5390" width="0" style="41" hidden="1" customWidth="1"/>
    <col min="5391" max="5391" width="14.140625" style="41" customWidth="1"/>
    <col min="5392" max="5392" width="15.7109375" style="41" customWidth="1"/>
    <col min="5393" max="5393" width="11.7109375" style="41" customWidth="1"/>
    <col min="5394" max="5394" width="11.5703125" style="41" customWidth="1"/>
    <col min="5395" max="5395" width="7.140625" style="41" customWidth="1"/>
    <col min="5396" max="5396" width="9.5703125" style="41" customWidth="1"/>
    <col min="5397" max="5397" width="13.140625" style="41" customWidth="1"/>
    <col min="5398" max="5398" width="7.5703125" style="41" customWidth="1"/>
    <col min="5399" max="5399" width="8.85546875" style="41" customWidth="1"/>
    <col min="5400" max="5400" width="3.7109375" style="41" customWidth="1"/>
    <col min="5401" max="5401" width="7" style="41" customWidth="1"/>
    <col min="5402" max="5402" width="9.42578125" style="41" customWidth="1"/>
    <col min="5403" max="5403" width="3.85546875" style="41" customWidth="1"/>
    <col min="5404" max="5404" width="7.28515625" style="41" customWidth="1"/>
    <col min="5405" max="5405" width="9.42578125" style="41" customWidth="1"/>
    <col min="5406" max="5406" width="3.85546875" style="41" customWidth="1"/>
    <col min="5407" max="5407" width="5.28515625" style="41" customWidth="1"/>
    <col min="5408" max="5408" width="2.85546875" style="41" customWidth="1"/>
    <col min="5409" max="5409" width="6.28515625" style="41" customWidth="1"/>
    <col min="5410" max="5410" width="7.7109375" style="41" customWidth="1"/>
    <col min="5411" max="5411" width="11.85546875" style="41" customWidth="1"/>
    <col min="5412" max="5412" width="7.42578125" style="41" customWidth="1"/>
    <col min="5413" max="5413" width="28.28515625" style="41" customWidth="1"/>
    <col min="5414" max="5414" width="11" style="41" customWidth="1"/>
    <col min="5415" max="5638" width="9.140625" style="41"/>
    <col min="5639" max="5639" width="4.5703125" style="41" customWidth="1"/>
    <col min="5640" max="5640" width="5" style="41" customWidth="1"/>
    <col min="5641" max="5642" width="0" style="41" hidden="1" customWidth="1"/>
    <col min="5643" max="5643" width="9.5703125" style="41" customWidth="1"/>
    <col min="5644" max="5644" width="17.140625" style="41" customWidth="1"/>
    <col min="5645" max="5645" width="5.140625" style="41" customWidth="1"/>
    <col min="5646" max="5646" width="0" style="41" hidden="1" customWidth="1"/>
    <col min="5647" max="5647" width="14.140625" style="41" customWidth="1"/>
    <col min="5648" max="5648" width="15.7109375" style="41" customWidth="1"/>
    <col min="5649" max="5649" width="11.7109375" style="41" customWidth="1"/>
    <col min="5650" max="5650" width="11.5703125" style="41" customWidth="1"/>
    <col min="5651" max="5651" width="7.140625" style="41" customWidth="1"/>
    <col min="5652" max="5652" width="9.5703125" style="41" customWidth="1"/>
    <col min="5653" max="5653" width="13.140625" style="41" customWidth="1"/>
    <col min="5654" max="5654" width="7.5703125" style="41" customWidth="1"/>
    <col min="5655" max="5655" width="8.85546875" style="41" customWidth="1"/>
    <col min="5656" max="5656" width="3.7109375" style="41" customWidth="1"/>
    <col min="5657" max="5657" width="7" style="41" customWidth="1"/>
    <col min="5658" max="5658" width="9.42578125" style="41" customWidth="1"/>
    <col min="5659" max="5659" width="3.85546875" style="41" customWidth="1"/>
    <col min="5660" max="5660" width="7.28515625" style="41" customWidth="1"/>
    <col min="5661" max="5661" width="9.42578125" style="41" customWidth="1"/>
    <col min="5662" max="5662" width="3.85546875" style="41" customWidth="1"/>
    <col min="5663" max="5663" width="5.28515625" style="41" customWidth="1"/>
    <col min="5664" max="5664" width="2.85546875" style="41" customWidth="1"/>
    <col min="5665" max="5665" width="6.28515625" style="41" customWidth="1"/>
    <col min="5666" max="5666" width="7.7109375" style="41" customWidth="1"/>
    <col min="5667" max="5667" width="11.85546875" style="41" customWidth="1"/>
    <col min="5668" max="5668" width="7.42578125" style="41" customWidth="1"/>
    <col min="5669" max="5669" width="28.28515625" style="41" customWidth="1"/>
    <col min="5670" max="5670" width="11" style="41" customWidth="1"/>
    <col min="5671" max="5894" width="9.140625" style="41"/>
    <col min="5895" max="5895" width="4.5703125" style="41" customWidth="1"/>
    <col min="5896" max="5896" width="5" style="41" customWidth="1"/>
    <col min="5897" max="5898" width="0" style="41" hidden="1" customWidth="1"/>
    <col min="5899" max="5899" width="9.5703125" style="41" customWidth="1"/>
    <col min="5900" max="5900" width="17.140625" style="41" customWidth="1"/>
    <col min="5901" max="5901" width="5.140625" style="41" customWidth="1"/>
    <col min="5902" max="5902" width="0" style="41" hidden="1" customWidth="1"/>
    <col min="5903" max="5903" width="14.140625" style="41" customWidth="1"/>
    <col min="5904" max="5904" width="15.7109375" style="41" customWidth="1"/>
    <col min="5905" max="5905" width="11.7109375" style="41" customWidth="1"/>
    <col min="5906" max="5906" width="11.5703125" style="41" customWidth="1"/>
    <col min="5907" max="5907" width="7.140625" style="41" customWidth="1"/>
    <col min="5908" max="5908" width="9.5703125" style="41" customWidth="1"/>
    <col min="5909" max="5909" width="13.140625" style="41" customWidth="1"/>
    <col min="5910" max="5910" width="7.5703125" style="41" customWidth="1"/>
    <col min="5911" max="5911" width="8.85546875" style="41" customWidth="1"/>
    <col min="5912" max="5912" width="3.7109375" style="41" customWidth="1"/>
    <col min="5913" max="5913" width="7" style="41" customWidth="1"/>
    <col min="5914" max="5914" width="9.42578125" style="41" customWidth="1"/>
    <col min="5915" max="5915" width="3.85546875" style="41" customWidth="1"/>
    <col min="5916" max="5916" width="7.28515625" style="41" customWidth="1"/>
    <col min="5917" max="5917" width="9.42578125" style="41" customWidth="1"/>
    <col min="5918" max="5918" width="3.85546875" style="41" customWidth="1"/>
    <col min="5919" max="5919" width="5.28515625" style="41" customWidth="1"/>
    <col min="5920" max="5920" width="2.85546875" style="41" customWidth="1"/>
    <col min="5921" max="5921" width="6.28515625" style="41" customWidth="1"/>
    <col min="5922" max="5922" width="7.7109375" style="41" customWidth="1"/>
    <col min="5923" max="5923" width="11.85546875" style="41" customWidth="1"/>
    <col min="5924" max="5924" width="7.42578125" style="41" customWidth="1"/>
    <col min="5925" max="5925" width="28.28515625" style="41" customWidth="1"/>
    <col min="5926" max="5926" width="11" style="41" customWidth="1"/>
    <col min="5927" max="6150" width="9.140625" style="41"/>
    <col min="6151" max="6151" width="4.5703125" style="41" customWidth="1"/>
    <col min="6152" max="6152" width="5" style="41" customWidth="1"/>
    <col min="6153" max="6154" width="0" style="41" hidden="1" customWidth="1"/>
    <col min="6155" max="6155" width="9.5703125" style="41" customWidth="1"/>
    <col min="6156" max="6156" width="17.140625" style="41" customWidth="1"/>
    <col min="6157" max="6157" width="5.140625" style="41" customWidth="1"/>
    <col min="6158" max="6158" width="0" style="41" hidden="1" customWidth="1"/>
    <col min="6159" max="6159" width="14.140625" style="41" customWidth="1"/>
    <col min="6160" max="6160" width="15.7109375" style="41" customWidth="1"/>
    <col min="6161" max="6161" width="11.7109375" style="41" customWidth="1"/>
    <col min="6162" max="6162" width="11.5703125" style="41" customWidth="1"/>
    <col min="6163" max="6163" width="7.140625" style="41" customWidth="1"/>
    <col min="6164" max="6164" width="9.5703125" style="41" customWidth="1"/>
    <col min="6165" max="6165" width="13.140625" style="41" customWidth="1"/>
    <col min="6166" max="6166" width="7.5703125" style="41" customWidth="1"/>
    <col min="6167" max="6167" width="8.85546875" style="41" customWidth="1"/>
    <col min="6168" max="6168" width="3.7109375" style="41" customWidth="1"/>
    <col min="6169" max="6169" width="7" style="41" customWidth="1"/>
    <col min="6170" max="6170" width="9.42578125" style="41" customWidth="1"/>
    <col min="6171" max="6171" width="3.85546875" style="41" customWidth="1"/>
    <col min="6172" max="6172" width="7.28515625" style="41" customWidth="1"/>
    <col min="6173" max="6173" width="9.42578125" style="41" customWidth="1"/>
    <col min="6174" max="6174" width="3.85546875" style="41" customWidth="1"/>
    <col min="6175" max="6175" width="5.28515625" style="41" customWidth="1"/>
    <col min="6176" max="6176" width="2.85546875" style="41" customWidth="1"/>
    <col min="6177" max="6177" width="6.28515625" style="41" customWidth="1"/>
    <col min="6178" max="6178" width="7.7109375" style="41" customWidth="1"/>
    <col min="6179" max="6179" width="11.85546875" style="41" customWidth="1"/>
    <col min="6180" max="6180" width="7.42578125" style="41" customWidth="1"/>
    <col min="6181" max="6181" width="28.28515625" style="41" customWidth="1"/>
    <col min="6182" max="6182" width="11" style="41" customWidth="1"/>
    <col min="6183" max="6406" width="9.140625" style="41"/>
    <col min="6407" max="6407" width="4.5703125" style="41" customWidth="1"/>
    <col min="6408" max="6408" width="5" style="41" customWidth="1"/>
    <col min="6409" max="6410" width="0" style="41" hidden="1" customWidth="1"/>
    <col min="6411" max="6411" width="9.5703125" style="41" customWidth="1"/>
    <col min="6412" max="6412" width="17.140625" style="41" customWidth="1"/>
    <col min="6413" max="6413" width="5.140625" style="41" customWidth="1"/>
    <col min="6414" max="6414" width="0" style="41" hidden="1" customWidth="1"/>
    <col min="6415" max="6415" width="14.140625" style="41" customWidth="1"/>
    <col min="6416" max="6416" width="15.7109375" style="41" customWidth="1"/>
    <col min="6417" max="6417" width="11.7109375" style="41" customWidth="1"/>
    <col min="6418" max="6418" width="11.5703125" style="41" customWidth="1"/>
    <col min="6419" max="6419" width="7.140625" style="41" customWidth="1"/>
    <col min="6420" max="6420" width="9.5703125" style="41" customWidth="1"/>
    <col min="6421" max="6421" width="13.140625" style="41" customWidth="1"/>
    <col min="6422" max="6422" width="7.5703125" style="41" customWidth="1"/>
    <col min="6423" max="6423" width="8.85546875" style="41" customWidth="1"/>
    <col min="6424" max="6424" width="3.7109375" style="41" customWidth="1"/>
    <col min="6425" max="6425" width="7" style="41" customWidth="1"/>
    <col min="6426" max="6426" width="9.42578125" style="41" customWidth="1"/>
    <col min="6427" max="6427" width="3.85546875" style="41" customWidth="1"/>
    <col min="6428" max="6428" width="7.28515625" style="41" customWidth="1"/>
    <col min="6429" max="6429" width="9.42578125" style="41" customWidth="1"/>
    <col min="6430" max="6430" width="3.85546875" style="41" customWidth="1"/>
    <col min="6431" max="6431" width="5.28515625" style="41" customWidth="1"/>
    <col min="6432" max="6432" width="2.85546875" style="41" customWidth="1"/>
    <col min="6433" max="6433" width="6.28515625" style="41" customWidth="1"/>
    <col min="6434" max="6434" width="7.7109375" style="41" customWidth="1"/>
    <col min="6435" max="6435" width="11.85546875" style="41" customWidth="1"/>
    <col min="6436" max="6436" width="7.42578125" style="41" customWidth="1"/>
    <col min="6437" max="6437" width="28.28515625" style="41" customWidth="1"/>
    <col min="6438" max="6438" width="11" style="41" customWidth="1"/>
    <col min="6439" max="6662" width="9.140625" style="41"/>
    <col min="6663" max="6663" width="4.5703125" style="41" customWidth="1"/>
    <col min="6664" max="6664" width="5" style="41" customWidth="1"/>
    <col min="6665" max="6666" width="0" style="41" hidden="1" customWidth="1"/>
    <col min="6667" max="6667" width="9.5703125" style="41" customWidth="1"/>
    <col min="6668" max="6668" width="17.140625" style="41" customWidth="1"/>
    <col min="6669" max="6669" width="5.140625" style="41" customWidth="1"/>
    <col min="6670" max="6670" width="0" style="41" hidden="1" customWidth="1"/>
    <col min="6671" max="6671" width="14.140625" style="41" customWidth="1"/>
    <col min="6672" max="6672" width="15.7109375" style="41" customWidth="1"/>
    <col min="6673" max="6673" width="11.7109375" style="41" customWidth="1"/>
    <col min="6674" max="6674" width="11.5703125" style="41" customWidth="1"/>
    <col min="6675" max="6675" width="7.140625" style="41" customWidth="1"/>
    <col min="6676" max="6676" width="9.5703125" style="41" customWidth="1"/>
    <col min="6677" max="6677" width="13.140625" style="41" customWidth="1"/>
    <col min="6678" max="6678" width="7.5703125" style="41" customWidth="1"/>
    <col min="6679" max="6679" width="8.85546875" style="41" customWidth="1"/>
    <col min="6680" max="6680" width="3.7109375" style="41" customWidth="1"/>
    <col min="6681" max="6681" width="7" style="41" customWidth="1"/>
    <col min="6682" max="6682" width="9.42578125" style="41" customWidth="1"/>
    <col min="6683" max="6683" width="3.85546875" style="41" customWidth="1"/>
    <col min="6684" max="6684" width="7.28515625" style="41" customWidth="1"/>
    <col min="6685" max="6685" width="9.42578125" style="41" customWidth="1"/>
    <col min="6686" max="6686" width="3.85546875" style="41" customWidth="1"/>
    <col min="6687" max="6687" width="5.28515625" style="41" customWidth="1"/>
    <col min="6688" max="6688" width="2.85546875" style="41" customWidth="1"/>
    <col min="6689" max="6689" width="6.28515625" style="41" customWidth="1"/>
    <col min="6690" max="6690" width="7.7109375" style="41" customWidth="1"/>
    <col min="6691" max="6691" width="11.85546875" style="41" customWidth="1"/>
    <col min="6692" max="6692" width="7.42578125" style="41" customWidth="1"/>
    <col min="6693" max="6693" width="28.28515625" style="41" customWidth="1"/>
    <col min="6694" max="6694" width="11" style="41" customWidth="1"/>
    <col min="6695" max="6918" width="9.140625" style="41"/>
    <col min="6919" max="6919" width="4.5703125" style="41" customWidth="1"/>
    <col min="6920" max="6920" width="5" style="41" customWidth="1"/>
    <col min="6921" max="6922" width="0" style="41" hidden="1" customWidth="1"/>
    <col min="6923" max="6923" width="9.5703125" style="41" customWidth="1"/>
    <col min="6924" max="6924" width="17.140625" style="41" customWidth="1"/>
    <col min="6925" max="6925" width="5.140625" style="41" customWidth="1"/>
    <col min="6926" max="6926" width="0" style="41" hidden="1" customWidth="1"/>
    <col min="6927" max="6927" width="14.140625" style="41" customWidth="1"/>
    <col min="6928" max="6928" width="15.7109375" style="41" customWidth="1"/>
    <col min="6929" max="6929" width="11.7109375" style="41" customWidth="1"/>
    <col min="6930" max="6930" width="11.5703125" style="41" customWidth="1"/>
    <col min="6931" max="6931" width="7.140625" style="41" customWidth="1"/>
    <col min="6932" max="6932" width="9.5703125" style="41" customWidth="1"/>
    <col min="6933" max="6933" width="13.140625" style="41" customWidth="1"/>
    <col min="6934" max="6934" width="7.5703125" style="41" customWidth="1"/>
    <col min="6935" max="6935" width="8.85546875" style="41" customWidth="1"/>
    <col min="6936" max="6936" width="3.7109375" style="41" customWidth="1"/>
    <col min="6937" max="6937" width="7" style="41" customWidth="1"/>
    <col min="6938" max="6938" width="9.42578125" style="41" customWidth="1"/>
    <col min="6939" max="6939" width="3.85546875" style="41" customWidth="1"/>
    <col min="6940" max="6940" width="7.28515625" style="41" customWidth="1"/>
    <col min="6941" max="6941" width="9.42578125" style="41" customWidth="1"/>
    <col min="6942" max="6942" width="3.85546875" style="41" customWidth="1"/>
    <col min="6943" max="6943" width="5.28515625" style="41" customWidth="1"/>
    <col min="6944" max="6944" width="2.85546875" style="41" customWidth="1"/>
    <col min="6945" max="6945" width="6.28515625" style="41" customWidth="1"/>
    <col min="6946" max="6946" width="7.7109375" style="41" customWidth="1"/>
    <col min="6947" max="6947" width="11.85546875" style="41" customWidth="1"/>
    <col min="6948" max="6948" width="7.42578125" style="41" customWidth="1"/>
    <col min="6949" max="6949" width="28.28515625" style="41" customWidth="1"/>
    <col min="6950" max="6950" width="11" style="41" customWidth="1"/>
    <col min="6951" max="7174" width="9.140625" style="41"/>
    <col min="7175" max="7175" width="4.5703125" style="41" customWidth="1"/>
    <col min="7176" max="7176" width="5" style="41" customWidth="1"/>
    <col min="7177" max="7178" width="0" style="41" hidden="1" customWidth="1"/>
    <col min="7179" max="7179" width="9.5703125" style="41" customWidth="1"/>
    <col min="7180" max="7180" width="17.140625" style="41" customWidth="1"/>
    <col min="7181" max="7181" width="5.140625" style="41" customWidth="1"/>
    <col min="7182" max="7182" width="0" style="41" hidden="1" customWidth="1"/>
    <col min="7183" max="7183" width="14.140625" style="41" customWidth="1"/>
    <col min="7184" max="7184" width="15.7109375" style="41" customWidth="1"/>
    <col min="7185" max="7185" width="11.7109375" style="41" customWidth="1"/>
    <col min="7186" max="7186" width="11.5703125" style="41" customWidth="1"/>
    <col min="7187" max="7187" width="7.140625" style="41" customWidth="1"/>
    <col min="7188" max="7188" width="9.5703125" style="41" customWidth="1"/>
    <col min="7189" max="7189" width="13.140625" style="41" customWidth="1"/>
    <col min="7190" max="7190" width="7.5703125" style="41" customWidth="1"/>
    <col min="7191" max="7191" width="8.85546875" style="41" customWidth="1"/>
    <col min="7192" max="7192" width="3.7109375" style="41" customWidth="1"/>
    <col min="7193" max="7193" width="7" style="41" customWidth="1"/>
    <col min="7194" max="7194" width="9.42578125" style="41" customWidth="1"/>
    <col min="7195" max="7195" width="3.85546875" style="41" customWidth="1"/>
    <col min="7196" max="7196" width="7.28515625" style="41" customWidth="1"/>
    <col min="7197" max="7197" width="9.42578125" style="41" customWidth="1"/>
    <col min="7198" max="7198" width="3.85546875" style="41" customWidth="1"/>
    <col min="7199" max="7199" width="5.28515625" style="41" customWidth="1"/>
    <col min="7200" max="7200" width="2.85546875" style="41" customWidth="1"/>
    <col min="7201" max="7201" width="6.28515625" style="41" customWidth="1"/>
    <col min="7202" max="7202" width="7.7109375" style="41" customWidth="1"/>
    <col min="7203" max="7203" width="11.85546875" style="41" customWidth="1"/>
    <col min="7204" max="7204" width="7.42578125" style="41" customWidth="1"/>
    <col min="7205" max="7205" width="28.28515625" style="41" customWidth="1"/>
    <col min="7206" max="7206" width="11" style="41" customWidth="1"/>
    <col min="7207" max="7430" width="9.140625" style="41"/>
    <col min="7431" max="7431" width="4.5703125" style="41" customWidth="1"/>
    <col min="7432" max="7432" width="5" style="41" customWidth="1"/>
    <col min="7433" max="7434" width="0" style="41" hidden="1" customWidth="1"/>
    <col min="7435" max="7435" width="9.5703125" style="41" customWidth="1"/>
    <col min="7436" max="7436" width="17.140625" style="41" customWidth="1"/>
    <col min="7437" max="7437" width="5.140625" style="41" customWidth="1"/>
    <col min="7438" max="7438" width="0" style="41" hidden="1" customWidth="1"/>
    <col min="7439" max="7439" width="14.140625" style="41" customWidth="1"/>
    <col min="7440" max="7440" width="15.7109375" style="41" customWidth="1"/>
    <col min="7441" max="7441" width="11.7109375" style="41" customWidth="1"/>
    <col min="7442" max="7442" width="11.5703125" style="41" customWidth="1"/>
    <col min="7443" max="7443" width="7.140625" style="41" customWidth="1"/>
    <col min="7444" max="7444" width="9.5703125" style="41" customWidth="1"/>
    <col min="7445" max="7445" width="13.140625" style="41" customWidth="1"/>
    <col min="7446" max="7446" width="7.5703125" style="41" customWidth="1"/>
    <col min="7447" max="7447" width="8.85546875" style="41" customWidth="1"/>
    <col min="7448" max="7448" width="3.7109375" style="41" customWidth="1"/>
    <col min="7449" max="7449" width="7" style="41" customWidth="1"/>
    <col min="7450" max="7450" width="9.42578125" style="41" customWidth="1"/>
    <col min="7451" max="7451" width="3.85546875" style="41" customWidth="1"/>
    <col min="7452" max="7452" width="7.28515625" style="41" customWidth="1"/>
    <col min="7453" max="7453" width="9.42578125" style="41" customWidth="1"/>
    <col min="7454" max="7454" width="3.85546875" style="41" customWidth="1"/>
    <col min="7455" max="7455" width="5.28515625" style="41" customWidth="1"/>
    <col min="7456" max="7456" width="2.85546875" style="41" customWidth="1"/>
    <col min="7457" max="7457" width="6.28515625" style="41" customWidth="1"/>
    <col min="7458" max="7458" width="7.7109375" style="41" customWidth="1"/>
    <col min="7459" max="7459" width="11.85546875" style="41" customWidth="1"/>
    <col min="7460" max="7460" width="7.42578125" style="41" customWidth="1"/>
    <col min="7461" max="7461" width="28.28515625" style="41" customWidth="1"/>
    <col min="7462" max="7462" width="11" style="41" customWidth="1"/>
    <col min="7463" max="7686" width="9.140625" style="41"/>
    <col min="7687" max="7687" width="4.5703125" style="41" customWidth="1"/>
    <col min="7688" max="7688" width="5" style="41" customWidth="1"/>
    <col min="7689" max="7690" width="0" style="41" hidden="1" customWidth="1"/>
    <col min="7691" max="7691" width="9.5703125" style="41" customWidth="1"/>
    <col min="7692" max="7692" width="17.140625" style="41" customWidth="1"/>
    <col min="7693" max="7693" width="5.140625" style="41" customWidth="1"/>
    <col min="7694" max="7694" width="0" style="41" hidden="1" customWidth="1"/>
    <col min="7695" max="7695" width="14.140625" style="41" customWidth="1"/>
    <col min="7696" max="7696" width="15.7109375" style="41" customWidth="1"/>
    <col min="7697" max="7697" width="11.7109375" style="41" customWidth="1"/>
    <col min="7698" max="7698" width="11.5703125" style="41" customWidth="1"/>
    <col min="7699" max="7699" width="7.140625" style="41" customWidth="1"/>
    <col min="7700" max="7700" width="9.5703125" style="41" customWidth="1"/>
    <col min="7701" max="7701" width="13.140625" style="41" customWidth="1"/>
    <col min="7702" max="7702" width="7.5703125" style="41" customWidth="1"/>
    <col min="7703" max="7703" width="8.85546875" style="41" customWidth="1"/>
    <col min="7704" max="7704" width="3.7109375" style="41" customWidth="1"/>
    <col min="7705" max="7705" width="7" style="41" customWidth="1"/>
    <col min="7706" max="7706" width="9.42578125" style="41" customWidth="1"/>
    <col min="7707" max="7707" width="3.85546875" style="41" customWidth="1"/>
    <col min="7708" max="7708" width="7.28515625" style="41" customWidth="1"/>
    <col min="7709" max="7709" width="9.42578125" style="41" customWidth="1"/>
    <col min="7710" max="7710" width="3.85546875" style="41" customWidth="1"/>
    <col min="7711" max="7711" width="5.28515625" style="41" customWidth="1"/>
    <col min="7712" max="7712" width="2.85546875" style="41" customWidth="1"/>
    <col min="7713" max="7713" width="6.28515625" style="41" customWidth="1"/>
    <col min="7714" max="7714" width="7.7109375" style="41" customWidth="1"/>
    <col min="7715" max="7715" width="11.85546875" style="41" customWidth="1"/>
    <col min="7716" max="7716" width="7.42578125" style="41" customWidth="1"/>
    <col min="7717" max="7717" width="28.28515625" style="41" customWidth="1"/>
    <col min="7718" max="7718" width="11" style="41" customWidth="1"/>
    <col min="7719" max="7942" width="9.140625" style="41"/>
    <col min="7943" max="7943" width="4.5703125" style="41" customWidth="1"/>
    <col min="7944" max="7944" width="5" style="41" customWidth="1"/>
    <col min="7945" max="7946" width="0" style="41" hidden="1" customWidth="1"/>
    <col min="7947" max="7947" width="9.5703125" style="41" customWidth="1"/>
    <col min="7948" max="7948" width="17.140625" style="41" customWidth="1"/>
    <col min="7949" max="7949" width="5.140625" style="41" customWidth="1"/>
    <col min="7950" max="7950" width="0" style="41" hidden="1" customWidth="1"/>
    <col min="7951" max="7951" width="14.140625" style="41" customWidth="1"/>
    <col min="7952" max="7952" width="15.7109375" style="41" customWidth="1"/>
    <col min="7953" max="7953" width="11.7109375" style="41" customWidth="1"/>
    <col min="7954" max="7954" width="11.5703125" style="41" customWidth="1"/>
    <col min="7955" max="7955" width="7.140625" style="41" customWidth="1"/>
    <col min="7956" max="7956" width="9.5703125" style="41" customWidth="1"/>
    <col min="7957" max="7957" width="13.140625" style="41" customWidth="1"/>
    <col min="7958" max="7958" width="7.5703125" style="41" customWidth="1"/>
    <col min="7959" max="7959" width="8.85546875" style="41" customWidth="1"/>
    <col min="7960" max="7960" width="3.7109375" style="41" customWidth="1"/>
    <col min="7961" max="7961" width="7" style="41" customWidth="1"/>
    <col min="7962" max="7962" width="9.42578125" style="41" customWidth="1"/>
    <col min="7963" max="7963" width="3.85546875" style="41" customWidth="1"/>
    <col min="7964" max="7964" width="7.28515625" style="41" customWidth="1"/>
    <col min="7965" max="7965" width="9.42578125" style="41" customWidth="1"/>
    <col min="7966" max="7966" width="3.85546875" style="41" customWidth="1"/>
    <col min="7967" max="7967" width="5.28515625" style="41" customWidth="1"/>
    <col min="7968" max="7968" width="2.85546875" style="41" customWidth="1"/>
    <col min="7969" max="7969" width="6.28515625" style="41" customWidth="1"/>
    <col min="7970" max="7970" width="7.7109375" style="41" customWidth="1"/>
    <col min="7971" max="7971" width="11.85546875" style="41" customWidth="1"/>
    <col min="7972" max="7972" width="7.42578125" style="41" customWidth="1"/>
    <col min="7973" max="7973" width="28.28515625" style="41" customWidth="1"/>
    <col min="7974" max="7974" width="11" style="41" customWidth="1"/>
    <col min="7975" max="8198" width="9.140625" style="41"/>
    <col min="8199" max="8199" width="4.5703125" style="41" customWidth="1"/>
    <col min="8200" max="8200" width="5" style="41" customWidth="1"/>
    <col min="8201" max="8202" width="0" style="41" hidden="1" customWidth="1"/>
    <col min="8203" max="8203" width="9.5703125" style="41" customWidth="1"/>
    <col min="8204" max="8204" width="17.140625" style="41" customWidth="1"/>
    <col min="8205" max="8205" width="5.140625" style="41" customWidth="1"/>
    <col min="8206" max="8206" width="0" style="41" hidden="1" customWidth="1"/>
    <col min="8207" max="8207" width="14.140625" style="41" customWidth="1"/>
    <col min="8208" max="8208" width="15.7109375" style="41" customWidth="1"/>
    <col min="8209" max="8209" width="11.7109375" style="41" customWidth="1"/>
    <col min="8210" max="8210" width="11.5703125" style="41" customWidth="1"/>
    <col min="8211" max="8211" width="7.140625" style="41" customWidth="1"/>
    <col min="8212" max="8212" width="9.5703125" style="41" customWidth="1"/>
    <col min="8213" max="8213" width="13.140625" style="41" customWidth="1"/>
    <col min="8214" max="8214" width="7.5703125" style="41" customWidth="1"/>
    <col min="8215" max="8215" width="8.85546875" style="41" customWidth="1"/>
    <col min="8216" max="8216" width="3.7109375" style="41" customWidth="1"/>
    <col min="8217" max="8217" width="7" style="41" customWidth="1"/>
    <col min="8218" max="8218" width="9.42578125" style="41" customWidth="1"/>
    <col min="8219" max="8219" width="3.85546875" style="41" customWidth="1"/>
    <col min="8220" max="8220" width="7.28515625" style="41" customWidth="1"/>
    <col min="8221" max="8221" width="9.42578125" style="41" customWidth="1"/>
    <col min="8222" max="8222" width="3.85546875" style="41" customWidth="1"/>
    <col min="8223" max="8223" width="5.28515625" style="41" customWidth="1"/>
    <col min="8224" max="8224" width="2.85546875" style="41" customWidth="1"/>
    <col min="8225" max="8225" width="6.28515625" style="41" customWidth="1"/>
    <col min="8226" max="8226" width="7.7109375" style="41" customWidth="1"/>
    <col min="8227" max="8227" width="11.85546875" style="41" customWidth="1"/>
    <col min="8228" max="8228" width="7.42578125" style="41" customWidth="1"/>
    <col min="8229" max="8229" width="28.28515625" style="41" customWidth="1"/>
    <col min="8230" max="8230" width="11" style="41" customWidth="1"/>
    <col min="8231" max="8454" width="9.140625" style="41"/>
    <col min="8455" max="8455" width="4.5703125" style="41" customWidth="1"/>
    <col min="8456" max="8456" width="5" style="41" customWidth="1"/>
    <col min="8457" max="8458" width="0" style="41" hidden="1" customWidth="1"/>
    <col min="8459" max="8459" width="9.5703125" style="41" customWidth="1"/>
    <col min="8460" max="8460" width="17.140625" style="41" customWidth="1"/>
    <col min="8461" max="8461" width="5.140625" style="41" customWidth="1"/>
    <col min="8462" max="8462" width="0" style="41" hidden="1" customWidth="1"/>
    <col min="8463" max="8463" width="14.140625" style="41" customWidth="1"/>
    <col min="8464" max="8464" width="15.7109375" style="41" customWidth="1"/>
    <col min="8465" max="8465" width="11.7109375" style="41" customWidth="1"/>
    <col min="8466" max="8466" width="11.5703125" style="41" customWidth="1"/>
    <col min="8467" max="8467" width="7.140625" style="41" customWidth="1"/>
    <col min="8468" max="8468" width="9.5703125" style="41" customWidth="1"/>
    <col min="8469" max="8469" width="13.140625" style="41" customWidth="1"/>
    <col min="8470" max="8470" width="7.5703125" style="41" customWidth="1"/>
    <col min="8471" max="8471" width="8.85546875" style="41" customWidth="1"/>
    <col min="8472" max="8472" width="3.7109375" style="41" customWidth="1"/>
    <col min="8473" max="8473" width="7" style="41" customWidth="1"/>
    <col min="8474" max="8474" width="9.42578125" style="41" customWidth="1"/>
    <col min="8475" max="8475" width="3.85546875" style="41" customWidth="1"/>
    <col min="8476" max="8476" width="7.28515625" style="41" customWidth="1"/>
    <col min="8477" max="8477" width="9.42578125" style="41" customWidth="1"/>
    <col min="8478" max="8478" width="3.85546875" style="41" customWidth="1"/>
    <col min="8479" max="8479" width="5.28515625" style="41" customWidth="1"/>
    <col min="8480" max="8480" width="2.85546875" style="41" customWidth="1"/>
    <col min="8481" max="8481" width="6.28515625" style="41" customWidth="1"/>
    <col min="8482" max="8482" width="7.7109375" style="41" customWidth="1"/>
    <col min="8483" max="8483" width="11.85546875" style="41" customWidth="1"/>
    <col min="8484" max="8484" width="7.42578125" style="41" customWidth="1"/>
    <col min="8485" max="8485" width="28.28515625" style="41" customWidth="1"/>
    <col min="8486" max="8486" width="11" style="41" customWidth="1"/>
    <col min="8487" max="8710" width="9.140625" style="41"/>
    <col min="8711" max="8711" width="4.5703125" style="41" customWidth="1"/>
    <col min="8712" max="8712" width="5" style="41" customWidth="1"/>
    <col min="8713" max="8714" width="0" style="41" hidden="1" customWidth="1"/>
    <col min="8715" max="8715" width="9.5703125" style="41" customWidth="1"/>
    <col min="8716" max="8716" width="17.140625" style="41" customWidth="1"/>
    <col min="8717" max="8717" width="5.140625" style="41" customWidth="1"/>
    <col min="8718" max="8718" width="0" style="41" hidden="1" customWidth="1"/>
    <col min="8719" max="8719" width="14.140625" style="41" customWidth="1"/>
    <col min="8720" max="8720" width="15.7109375" style="41" customWidth="1"/>
    <col min="8721" max="8721" width="11.7109375" style="41" customWidth="1"/>
    <col min="8722" max="8722" width="11.5703125" style="41" customWidth="1"/>
    <col min="8723" max="8723" width="7.140625" style="41" customWidth="1"/>
    <col min="8724" max="8724" width="9.5703125" style="41" customWidth="1"/>
    <col min="8725" max="8725" width="13.140625" style="41" customWidth="1"/>
    <col min="8726" max="8726" width="7.5703125" style="41" customWidth="1"/>
    <col min="8727" max="8727" width="8.85546875" style="41" customWidth="1"/>
    <col min="8728" max="8728" width="3.7109375" style="41" customWidth="1"/>
    <col min="8729" max="8729" width="7" style="41" customWidth="1"/>
    <col min="8730" max="8730" width="9.42578125" style="41" customWidth="1"/>
    <col min="8731" max="8731" width="3.85546875" style="41" customWidth="1"/>
    <col min="8732" max="8732" width="7.28515625" style="41" customWidth="1"/>
    <col min="8733" max="8733" width="9.42578125" style="41" customWidth="1"/>
    <col min="8734" max="8734" width="3.85546875" style="41" customWidth="1"/>
    <col min="8735" max="8735" width="5.28515625" style="41" customWidth="1"/>
    <col min="8736" max="8736" width="2.85546875" style="41" customWidth="1"/>
    <col min="8737" max="8737" width="6.28515625" style="41" customWidth="1"/>
    <col min="8738" max="8738" width="7.7109375" style="41" customWidth="1"/>
    <col min="8739" max="8739" width="11.85546875" style="41" customWidth="1"/>
    <col min="8740" max="8740" width="7.42578125" style="41" customWidth="1"/>
    <col min="8741" max="8741" width="28.28515625" style="41" customWidth="1"/>
    <col min="8742" max="8742" width="11" style="41" customWidth="1"/>
    <col min="8743" max="8966" width="9.140625" style="41"/>
    <col min="8967" max="8967" width="4.5703125" style="41" customWidth="1"/>
    <col min="8968" max="8968" width="5" style="41" customWidth="1"/>
    <col min="8969" max="8970" width="0" style="41" hidden="1" customWidth="1"/>
    <col min="8971" max="8971" width="9.5703125" style="41" customWidth="1"/>
    <col min="8972" max="8972" width="17.140625" style="41" customWidth="1"/>
    <col min="8973" max="8973" width="5.140625" style="41" customWidth="1"/>
    <col min="8974" max="8974" width="0" style="41" hidden="1" customWidth="1"/>
    <col min="8975" max="8975" width="14.140625" style="41" customWidth="1"/>
    <col min="8976" max="8976" width="15.7109375" style="41" customWidth="1"/>
    <col min="8977" max="8977" width="11.7109375" style="41" customWidth="1"/>
    <col min="8978" max="8978" width="11.5703125" style="41" customWidth="1"/>
    <col min="8979" max="8979" width="7.140625" style="41" customWidth="1"/>
    <col min="8980" max="8980" width="9.5703125" style="41" customWidth="1"/>
    <col min="8981" max="8981" width="13.140625" style="41" customWidth="1"/>
    <col min="8982" max="8982" width="7.5703125" style="41" customWidth="1"/>
    <col min="8983" max="8983" width="8.85546875" style="41" customWidth="1"/>
    <col min="8984" max="8984" width="3.7109375" style="41" customWidth="1"/>
    <col min="8985" max="8985" width="7" style="41" customWidth="1"/>
    <col min="8986" max="8986" width="9.42578125" style="41" customWidth="1"/>
    <col min="8987" max="8987" width="3.85546875" style="41" customWidth="1"/>
    <col min="8988" max="8988" width="7.28515625" style="41" customWidth="1"/>
    <col min="8989" max="8989" width="9.42578125" style="41" customWidth="1"/>
    <col min="8990" max="8990" width="3.85546875" style="41" customWidth="1"/>
    <col min="8991" max="8991" width="5.28515625" style="41" customWidth="1"/>
    <col min="8992" max="8992" width="2.85546875" style="41" customWidth="1"/>
    <col min="8993" max="8993" width="6.28515625" style="41" customWidth="1"/>
    <col min="8994" max="8994" width="7.7109375" style="41" customWidth="1"/>
    <col min="8995" max="8995" width="11.85546875" style="41" customWidth="1"/>
    <col min="8996" max="8996" width="7.42578125" style="41" customWidth="1"/>
    <col min="8997" max="8997" width="28.28515625" style="41" customWidth="1"/>
    <col min="8998" max="8998" width="11" style="41" customWidth="1"/>
    <col min="8999" max="9222" width="9.140625" style="41"/>
    <col min="9223" max="9223" width="4.5703125" style="41" customWidth="1"/>
    <col min="9224" max="9224" width="5" style="41" customWidth="1"/>
    <col min="9225" max="9226" width="0" style="41" hidden="1" customWidth="1"/>
    <col min="9227" max="9227" width="9.5703125" style="41" customWidth="1"/>
    <col min="9228" max="9228" width="17.140625" style="41" customWidth="1"/>
    <col min="9229" max="9229" width="5.140625" style="41" customWidth="1"/>
    <col min="9230" max="9230" width="0" style="41" hidden="1" customWidth="1"/>
    <col min="9231" max="9231" width="14.140625" style="41" customWidth="1"/>
    <col min="9232" max="9232" width="15.7109375" style="41" customWidth="1"/>
    <col min="9233" max="9233" width="11.7109375" style="41" customWidth="1"/>
    <col min="9234" max="9234" width="11.5703125" style="41" customWidth="1"/>
    <col min="9235" max="9235" width="7.140625" style="41" customWidth="1"/>
    <col min="9236" max="9236" width="9.5703125" style="41" customWidth="1"/>
    <col min="9237" max="9237" width="13.140625" style="41" customWidth="1"/>
    <col min="9238" max="9238" width="7.5703125" style="41" customWidth="1"/>
    <col min="9239" max="9239" width="8.85546875" style="41" customWidth="1"/>
    <col min="9240" max="9240" width="3.7109375" style="41" customWidth="1"/>
    <col min="9241" max="9241" width="7" style="41" customWidth="1"/>
    <col min="9242" max="9242" width="9.42578125" style="41" customWidth="1"/>
    <col min="9243" max="9243" width="3.85546875" style="41" customWidth="1"/>
    <col min="9244" max="9244" width="7.28515625" style="41" customWidth="1"/>
    <col min="9245" max="9245" width="9.42578125" style="41" customWidth="1"/>
    <col min="9246" max="9246" width="3.85546875" style="41" customWidth="1"/>
    <col min="9247" max="9247" width="5.28515625" style="41" customWidth="1"/>
    <col min="9248" max="9248" width="2.85546875" style="41" customWidth="1"/>
    <col min="9249" max="9249" width="6.28515625" style="41" customWidth="1"/>
    <col min="9250" max="9250" width="7.7109375" style="41" customWidth="1"/>
    <col min="9251" max="9251" width="11.85546875" style="41" customWidth="1"/>
    <col min="9252" max="9252" width="7.42578125" style="41" customWidth="1"/>
    <col min="9253" max="9253" width="28.28515625" style="41" customWidth="1"/>
    <col min="9254" max="9254" width="11" style="41" customWidth="1"/>
    <col min="9255" max="9478" width="9.140625" style="41"/>
    <col min="9479" max="9479" width="4.5703125" style="41" customWidth="1"/>
    <col min="9480" max="9480" width="5" style="41" customWidth="1"/>
    <col min="9481" max="9482" width="0" style="41" hidden="1" customWidth="1"/>
    <col min="9483" max="9483" width="9.5703125" style="41" customWidth="1"/>
    <col min="9484" max="9484" width="17.140625" style="41" customWidth="1"/>
    <col min="9485" max="9485" width="5.140625" style="41" customWidth="1"/>
    <col min="9486" max="9486" width="0" style="41" hidden="1" customWidth="1"/>
    <col min="9487" max="9487" width="14.140625" style="41" customWidth="1"/>
    <col min="9488" max="9488" width="15.7109375" style="41" customWidth="1"/>
    <col min="9489" max="9489" width="11.7109375" style="41" customWidth="1"/>
    <col min="9490" max="9490" width="11.5703125" style="41" customWidth="1"/>
    <col min="9491" max="9491" width="7.140625" style="41" customWidth="1"/>
    <col min="9492" max="9492" width="9.5703125" style="41" customWidth="1"/>
    <col min="9493" max="9493" width="13.140625" style="41" customWidth="1"/>
    <col min="9494" max="9494" width="7.5703125" style="41" customWidth="1"/>
    <col min="9495" max="9495" width="8.85546875" style="41" customWidth="1"/>
    <col min="9496" max="9496" width="3.7109375" style="41" customWidth="1"/>
    <col min="9497" max="9497" width="7" style="41" customWidth="1"/>
    <col min="9498" max="9498" width="9.42578125" style="41" customWidth="1"/>
    <col min="9499" max="9499" width="3.85546875" style="41" customWidth="1"/>
    <col min="9500" max="9500" width="7.28515625" style="41" customWidth="1"/>
    <col min="9501" max="9501" width="9.42578125" style="41" customWidth="1"/>
    <col min="9502" max="9502" width="3.85546875" style="41" customWidth="1"/>
    <col min="9503" max="9503" width="5.28515625" style="41" customWidth="1"/>
    <col min="9504" max="9504" width="2.85546875" style="41" customWidth="1"/>
    <col min="9505" max="9505" width="6.28515625" style="41" customWidth="1"/>
    <col min="9506" max="9506" width="7.7109375" style="41" customWidth="1"/>
    <col min="9507" max="9507" width="11.85546875" style="41" customWidth="1"/>
    <col min="9508" max="9508" width="7.42578125" style="41" customWidth="1"/>
    <col min="9509" max="9509" width="28.28515625" style="41" customWidth="1"/>
    <col min="9510" max="9510" width="11" style="41" customWidth="1"/>
    <col min="9511" max="9734" width="9.140625" style="41"/>
    <col min="9735" max="9735" width="4.5703125" style="41" customWidth="1"/>
    <col min="9736" max="9736" width="5" style="41" customWidth="1"/>
    <col min="9737" max="9738" width="0" style="41" hidden="1" customWidth="1"/>
    <col min="9739" max="9739" width="9.5703125" style="41" customWidth="1"/>
    <col min="9740" max="9740" width="17.140625" style="41" customWidth="1"/>
    <col min="9741" max="9741" width="5.140625" style="41" customWidth="1"/>
    <col min="9742" max="9742" width="0" style="41" hidden="1" customWidth="1"/>
    <col min="9743" max="9743" width="14.140625" style="41" customWidth="1"/>
    <col min="9744" max="9744" width="15.7109375" style="41" customWidth="1"/>
    <col min="9745" max="9745" width="11.7109375" style="41" customWidth="1"/>
    <col min="9746" max="9746" width="11.5703125" style="41" customWidth="1"/>
    <col min="9747" max="9747" width="7.140625" style="41" customWidth="1"/>
    <col min="9748" max="9748" width="9.5703125" style="41" customWidth="1"/>
    <col min="9749" max="9749" width="13.140625" style="41" customWidth="1"/>
    <col min="9750" max="9750" width="7.5703125" style="41" customWidth="1"/>
    <col min="9751" max="9751" width="8.85546875" style="41" customWidth="1"/>
    <col min="9752" max="9752" width="3.7109375" style="41" customWidth="1"/>
    <col min="9753" max="9753" width="7" style="41" customWidth="1"/>
    <col min="9754" max="9754" width="9.42578125" style="41" customWidth="1"/>
    <col min="9755" max="9755" width="3.85546875" style="41" customWidth="1"/>
    <col min="9756" max="9756" width="7.28515625" style="41" customWidth="1"/>
    <col min="9757" max="9757" width="9.42578125" style="41" customWidth="1"/>
    <col min="9758" max="9758" width="3.85546875" style="41" customWidth="1"/>
    <col min="9759" max="9759" width="5.28515625" style="41" customWidth="1"/>
    <col min="9760" max="9760" width="2.85546875" style="41" customWidth="1"/>
    <col min="9761" max="9761" width="6.28515625" style="41" customWidth="1"/>
    <col min="9762" max="9762" width="7.7109375" style="41" customWidth="1"/>
    <col min="9763" max="9763" width="11.85546875" style="41" customWidth="1"/>
    <col min="9764" max="9764" width="7.42578125" style="41" customWidth="1"/>
    <col min="9765" max="9765" width="28.28515625" style="41" customWidth="1"/>
    <col min="9766" max="9766" width="11" style="41" customWidth="1"/>
    <col min="9767" max="9990" width="9.140625" style="41"/>
    <col min="9991" max="9991" width="4.5703125" style="41" customWidth="1"/>
    <col min="9992" max="9992" width="5" style="41" customWidth="1"/>
    <col min="9993" max="9994" width="0" style="41" hidden="1" customWidth="1"/>
    <col min="9995" max="9995" width="9.5703125" style="41" customWidth="1"/>
    <col min="9996" max="9996" width="17.140625" style="41" customWidth="1"/>
    <col min="9997" max="9997" width="5.140625" style="41" customWidth="1"/>
    <col min="9998" max="9998" width="0" style="41" hidden="1" customWidth="1"/>
    <col min="9999" max="9999" width="14.140625" style="41" customWidth="1"/>
    <col min="10000" max="10000" width="15.7109375" style="41" customWidth="1"/>
    <col min="10001" max="10001" width="11.7109375" style="41" customWidth="1"/>
    <col min="10002" max="10002" width="11.5703125" style="41" customWidth="1"/>
    <col min="10003" max="10003" width="7.140625" style="41" customWidth="1"/>
    <col min="10004" max="10004" width="9.5703125" style="41" customWidth="1"/>
    <col min="10005" max="10005" width="13.140625" style="41" customWidth="1"/>
    <col min="10006" max="10006" width="7.5703125" style="41" customWidth="1"/>
    <col min="10007" max="10007" width="8.85546875" style="41" customWidth="1"/>
    <col min="10008" max="10008" width="3.7109375" style="41" customWidth="1"/>
    <col min="10009" max="10009" width="7" style="41" customWidth="1"/>
    <col min="10010" max="10010" width="9.42578125" style="41" customWidth="1"/>
    <col min="10011" max="10011" width="3.85546875" style="41" customWidth="1"/>
    <col min="10012" max="10012" width="7.28515625" style="41" customWidth="1"/>
    <col min="10013" max="10013" width="9.42578125" style="41" customWidth="1"/>
    <col min="10014" max="10014" width="3.85546875" style="41" customWidth="1"/>
    <col min="10015" max="10015" width="5.28515625" style="41" customWidth="1"/>
    <col min="10016" max="10016" width="2.85546875" style="41" customWidth="1"/>
    <col min="10017" max="10017" width="6.28515625" style="41" customWidth="1"/>
    <col min="10018" max="10018" width="7.7109375" style="41" customWidth="1"/>
    <col min="10019" max="10019" width="11.85546875" style="41" customWidth="1"/>
    <col min="10020" max="10020" width="7.42578125" style="41" customWidth="1"/>
    <col min="10021" max="10021" width="28.28515625" style="41" customWidth="1"/>
    <col min="10022" max="10022" width="11" style="41" customWidth="1"/>
    <col min="10023" max="10246" width="9.140625" style="41"/>
    <col min="10247" max="10247" width="4.5703125" style="41" customWidth="1"/>
    <col min="10248" max="10248" width="5" style="41" customWidth="1"/>
    <col min="10249" max="10250" width="0" style="41" hidden="1" customWidth="1"/>
    <col min="10251" max="10251" width="9.5703125" style="41" customWidth="1"/>
    <col min="10252" max="10252" width="17.140625" style="41" customWidth="1"/>
    <col min="10253" max="10253" width="5.140625" style="41" customWidth="1"/>
    <col min="10254" max="10254" width="0" style="41" hidden="1" customWidth="1"/>
    <col min="10255" max="10255" width="14.140625" style="41" customWidth="1"/>
    <col min="10256" max="10256" width="15.7109375" style="41" customWidth="1"/>
    <col min="10257" max="10257" width="11.7109375" style="41" customWidth="1"/>
    <col min="10258" max="10258" width="11.5703125" style="41" customWidth="1"/>
    <col min="10259" max="10259" width="7.140625" style="41" customWidth="1"/>
    <col min="10260" max="10260" width="9.5703125" style="41" customWidth="1"/>
    <col min="10261" max="10261" width="13.140625" style="41" customWidth="1"/>
    <col min="10262" max="10262" width="7.5703125" style="41" customWidth="1"/>
    <col min="10263" max="10263" width="8.85546875" style="41" customWidth="1"/>
    <col min="10264" max="10264" width="3.7109375" style="41" customWidth="1"/>
    <col min="10265" max="10265" width="7" style="41" customWidth="1"/>
    <col min="10266" max="10266" width="9.42578125" style="41" customWidth="1"/>
    <col min="10267" max="10267" width="3.85546875" style="41" customWidth="1"/>
    <col min="10268" max="10268" width="7.28515625" style="41" customWidth="1"/>
    <col min="10269" max="10269" width="9.42578125" style="41" customWidth="1"/>
    <col min="10270" max="10270" width="3.85546875" style="41" customWidth="1"/>
    <col min="10271" max="10271" width="5.28515625" style="41" customWidth="1"/>
    <col min="10272" max="10272" width="2.85546875" style="41" customWidth="1"/>
    <col min="10273" max="10273" width="6.28515625" style="41" customWidth="1"/>
    <col min="10274" max="10274" width="7.7109375" style="41" customWidth="1"/>
    <col min="10275" max="10275" width="11.85546875" style="41" customWidth="1"/>
    <col min="10276" max="10276" width="7.42578125" style="41" customWidth="1"/>
    <col min="10277" max="10277" width="28.28515625" style="41" customWidth="1"/>
    <col min="10278" max="10278" width="11" style="41" customWidth="1"/>
    <col min="10279" max="10502" width="9.140625" style="41"/>
    <col min="10503" max="10503" width="4.5703125" style="41" customWidth="1"/>
    <col min="10504" max="10504" width="5" style="41" customWidth="1"/>
    <col min="10505" max="10506" width="0" style="41" hidden="1" customWidth="1"/>
    <col min="10507" max="10507" width="9.5703125" style="41" customWidth="1"/>
    <col min="10508" max="10508" width="17.140625" style="41" customWidth="1"/>
    <col min="10509" max="10509" width="5.140625" style="41" customWidth="1"/>
    <col min="10510" max="10510" width="0" style="41" hidden="1" customWidth="1"/>
    <col min="10511" max="10511" width="14.140625" style="41" customWidth="1"/>
    <col min="10512" max="10512" width="15.7109375" style="41" customWidth="1"/>
    <col min="10513" max="10513" width="11.7109375" style="41" customWidth="1"/>
    <col min="10514" max="10514" width="11.5703125" style="41" customWidth="1"/>
    <col min="10515" max="10515" width="7.140625" style="41" customWidth="1"/>
    <col min="10516" max="10516" width="9.5703125" style="41" customWidth="1"/>
    <col min="10517" max="10517" width="13.140625" style="41" customWidth="1"/>
    <col min="10518" max="10518" width="7.5703125" style="41" customWidth="1"/>
    <col min="10519" max="10519" width="8.85546875" style="41" customWidth="1"/>
    <col min="10520" max="10520" width="3.7109375" style="41" customWidth="1"/>
    <col min="10521" max="10521" width="7" style="41" customWidth="1"/>
    <col min="10522" max="10522" width="9.42578125" style="41" customWidth="1"/>
    <col min="10523" max="10523" width="3.85546875" style="41" customWidth="1"/>
    <col min="10524" max="10524" width="7.28515625" style="41" customWidth="1"/>
    <col min="10525" max="10525" width="9.42578125" style="41" customWidth="1"/>
    <col min="10526" max="10526" width="3.85546875" style="41" customWidth="1"/>
    <col min="10527" max="10527" width="5.28515625" style="41" customWidth="1"/>
    <col min="10528" max="10528" width="2.85546875" style="41" customWidth="1"/>
    <col min="10529" max="10529" width="6.28515625" style="41" customWidth="1"/>
    <col min="10530" max="10530" width="7.7109375" style="41" customWidth="1"/>
    <col min="10531" max="10531" width="11.85546875" style="41" customWidth="1"/>
    <col min="10532" max="10532" width="7.42578125" style="41" customWidth="1"/>
    <col min="10533" max="10533" width="28.28515625" style="41" customWidth="1"/>
    <col min="10534" max="10534" width="11" style="41" customWidth="1"/>
    <col min="10535" max="10758" width="9.140625" style="41"/>
    <col min="10759" max="10759" width="4.5703125" style="41" customWidth="1"/>
    <col min="10760" max="10760" width="5" style="41" customWidth="1"/>
    <col min="10761" max="10762" width="0" style="41" hidden="1" customWidth="1"/>
    <col min="10763" max="10763" width="9.5703125" style="41" customWidth="1"/>
    <col min="10764" max="10764" width="17.140625" style="41" customWidth="1"/>
    <col min="10765" max="10765" width="5.140625" style="41" customWidth="1"/>
    <col min="10766" max="10766" width="0" style="41" hidden="1" customWidth="1"/>
    <col min="10767" max="10767" width="14.140625" style="41" customWidth="1"/>
    <col min="10768" max="10768" width="15.7109375" style="41" customWidth="1"/>
    <col min="10769" max="10769" width="11.7109375" style="41" customWidth="1"/>
    <col min="10770" max="10770" width="11.5703125" style="41" customWidth="1"/>
    <col min="10771" max="10771" width="7.140625" style="41" customWidth="1"/>
    <col min="10772" max="10772" width="9.5703125" style="41" customWidth="1"/>
    <col min="10773" max="10773" width="13.140625" style="41" customWidth="1"/>
    <col min="10774" max="10774" width="7.5703125" style="41" customWidth="1"/>
    <col min="10775" max="10775" width="8.85546875" style="41" customWidth="1"/>
    <col min="10776" max="10776" width="3.7109375" style="41" customWidth="1"/>
    <col min="10777" max="10777" width="7" style="41" customWidth="1"/>
    <col min="10778" max="10778" width="9.42578125" style="41" customWidth="1"/>
    <col min="10779" max="10779" width="3.85546875" style="41" customWidth="1"/>
    <col min="10780" max="10780" width="7.28515625" style="41" customWidth="1"/>
    <col min="10781" max="10781" width="9.42578125" style="41" customWidth="1"/>
    <col min="10782" max="10782" width="3.85546875" style="41" customWidth="1"/>
    <col min="10783" max="10783" width="5.28515625" style="41" customWidth="1"/>
    <col min="10784" max="10784" width="2.85546875" style="41" customWidth="1"/>
    <col min="10785" max="10785" width="6.28515625" style="41" customWidth="1"/>
    <col min="10786" max="10786" width="7.7109375" style="41" customWidth="1"/>
    <col min="10787" max="10787" width="11.85546875" style="41" customWidth="1"/>
    <col min="10788" max="10788" width="7.42578125" style="41" customWidth="1"/>
    <col min="10789" max="10789" width="28.28515625" style="41" customWidth="1"/>
    <col min="10790" max="10790" width="11" style="41" customWidth="1"/>
    <col min="10791" max="11014" width="9.140625" style="41"/>
    <col min="11015" max="11015" width="4.5703125" style="41" customWidth="1"/>
    <col min="11016" max="11016" width="5" style="41" customWidth="1"/>
    <col min="11017" max="11018" width="0" style="41" hidden="1" customWidth="1"/>
    <col min="11019" max="11019" width="9.5703125" style="41" customWidth="1"/>
    <col min="11020" max="11020" width="17.140625" style="41" customWidth="1"/>
    <col min="11021" max="11021" width="5.140625" style="41" customWidth="1"/>
    <col min="11022" max="11022" width="0" style="41" hidden="1" customWidth="1"/>
    <col min="11023" max="11023" width="14.140625" style="41" customWidth="1"/>
    <col min="11024" max="11024" width="15.7109375" style="41" customWidth="1"/>
    <col min="11025" max="11025" width="11.7109375" style="41" customWidth="1"/>
    <col min="11026" max="11026" width="11.5703125" style="41" customWidth="1"/>
    <col min="11027" max="11027" width="7.140625" style="41" customWidth="1"/>
    <col min="11028" max="11028" width="9.5703125" style="41" customWidth="1"/>
    <col min="11029" max="11029" width="13.140625" style="41" customWidth="1"/>
    <col min="11030" max="11030" width="7.5703125" style="41" customWidth="1"/>
    <col min="11031" max="11031" width="8.85546875" style="41" customWidth="1"/>
    <col min="11032" max="11032" width="3.7109375" style="41" customWidth="1"/>
    <col min="11033" max="11033" width="7" style="41" customWidth="1"/>
    <col min="11034" max="11034" width="9.42578125" style="41" customWidth="1"/>
    <col min="11035" max="11035" width="3.85546875" style="41" customWidth="1"/>
    <col min="11036" max="11036" width="7.28515625" style="41" customWidth="1"/>
    <col min="11037" max="11037" width="9.42578125" style="41" customWidth="1"/>
    <col min="11038" max="11038" width="3.85546875" style="41" customWidth="1"/>
    <col min="11039" max="11039" width="5.28515625" style="41" customWidth="1"/>
    <col min="11040" max="11040" width="2.85546875" style="41" customWidth="1"/>
    <col min="11041" max="11041" width="6.28515625" style="41" customWidth="1"/>
    <col min="11042" max="11042" width="7.7109375" style="41" customWidth="1"/>
    <col min="11043" max="11043" width="11.85546875" style="41" customWidth="1"/>
    <col min="11044" max="11044" width="7.42578125" style="41" customWidth="1"/>
    <col min="11045" max="11045" width="28.28515625" style="41" customWidth="1"/>
    <col min="11046" max="11046" width="11" style="41" customWidth="1"/>
    <col min="11047" max="11270" width="9.140625" style="41"/>
    <col min="11271" max="11271" width="4.5703125" style="41" customWidth="1"/>
    <col min="11272" max="11272" width="5" style="41" customWidth="1"/>
    <col min="11273" max="11274" width="0" style="41" hidden="1" customWidth="1"/>
    <col min="11275" max="11275" width="9.5703125" style="41" customWidth="1"/>
    <col min="11276" max="11276" width="17.140625" style="41" customWidth="1"/>
    <col min="11277" max="11277" width="5.140625" style="41" customWidth="1"/>
    <col min="11278" max="11278" width="0" style="41" hidden="1" customWidth="1"/>
    <col min="11279" max="11279" width="14.140625" style="41" customWidth="1"/>
    <col min="11280" max="11280" width="15.7109375" style="41" customWidth="1"/>
    <col min="11281" max="11281" width="11.7109375" style="41" customWidth="1"/>
    <col min="11282" max="11282" width="11.5703125" style="41" customWidth="1"/>
    <col min="11283" max="11283" width="7.140625" style="41" customWidth="1"/>
    <col min="11284" max="11284" width="9.5703125" style="41" customWidth="1"/>
    <col min="11285" max="11285" width="13.140625" style="41" customWidth="1"/>
    <col min="11286" max="11286" width="7.5703125" style="41" customWidth="1"/>
    <col min="11287" max="11287" width="8.85546875" style="41" customWidth="1"/>
    <col min="11288" max="11288" width="3.7109375" style="41" customWidth="1"/>
    <col min="11289" max="11289" width="7" style="41" customWidth="1"/>
    <col min="11290" max="11290" width="9.42578125" style="41" customWidth="1"/>
    <col min="11291" max="11291" width="3.85546875" style="41" customWidth="1"/>
    <col min="11292" max="11292" width="7.28515625" style="41" customWidth="1"/>
    <col min="11293" max="11293" width="9.42578125" style="41" customWidth="1"/>
    <col min="11294" max="11294" width="3.85546875" style="41" customWidth="1"/>
    <col min="11295" max="11295" width="5.28515625" style="41" customWidth="1"/>
    <col min="11296" max="11296" width="2.85546875" style="41" customWidth="1"/>
    <col min="11297" max="11297" width="6.28515625" style="41" customWidth="1"/>
    <col min="11298" max="11298" width="7.7109375" style="41" customWidth="1"/>
    <col min="11299" max="11299" width="11.85546875" style="41" customWidth="1"/>
    <col min="11300" max="11300" width="7.42578125" style="41" customWidth="1"/>
    <col min="11301" max="11301" width="28.28515625" style="41" customWidth="1"/>
    <col min="11302" max="11302" width="11" style="41" customWidth="1"/>
    <col min="11303" max="11526" width="9.140625" style="41"/>
    <col min="11527" max="11527" width="4.5703125" style="41" customWidth="1"/>
    <col min="11528" max="11528" width="5" style="41" customWidth="1"/>
    <col min="11529" max="11530" width="0" style="41" hidden="1" customWidth="1"/>
    <col min="11531" max="11531" width="9.5703125" style="41" customWidth="1"/>
    <col min="11532" max="11532" width="17.140625" style="41" customWidth="1"/>
    <col min="11533" max="11533" width="5.140625" style="41" customWidth="1"/>
    <col min="11534" max="11534" width="0" style="41" hidden="1" customWidth="1"/>
    <col min="11535" max="11535" width="14.140625" style="41" customWidth="1"/>
    <col min="11536" max="11536" width="15.7109375" style="41" customWidth="1"/>
    <col min="11537" max="11537" width="11.7109375" style="41" customWidth="1"/>
    <col min="11538" max="11538" width="11.5703125" style="41" customWidth="1"/>
    <col min="11539" max="11539" width="7.140625" style="41" customWidth="1"/>
    <col min="11540" max="11540" width="9.5703125" style="41" customWidth="1"/>
    <col min="11541" max="11541" width="13.140625" style="41" customWidth="1"/>
    <col min="11542" max="11542" width="7.5703125" style="41" customWidth="1"/>
    <col min="11543" max="11543" width="8.85546875" style="41" customWidth="1"/>
    <col min="11544" max="11544" width="3.7109375" style="41" customWidth="1"/>
    <col min="11545" max="11545" width="7" style="41" customWidth="1"/>
    <col min="11546" max="11546" width="9.42578125" style="41" customWidth="1"/>
    <col min="11547" max="11547" width="3.85546875" style="41" customWidth="1"/>
    <col min="11548" max="11548" width="7.28515625" style="41" customWidth="1"/>
    <col min="11549" max="11549" width="9.42578125" style="41" customWidth="1"/>
    <col min="11550" max="11550" width="3.85546875" style="41" customWidth="1"/>
    <col min="11551" max="11551" width="5.28515625" style="41" customWidth="1"/>
    <col min="11552" max="11552" width="2.85546875" style="41" customWidth="1"/>
    <col min="11553" max="11553" width="6.28515625" style="41" customWidth="1"/>
    <col min="11554" max="11554" width="7.7109375" style="41" customWidth="1"/>
    <col min="11555" max="11555" width="11.85546875" style="41" customWidth="1"/>
    <col min="11556" max="11556" width="7.42578125" style="41" customWidth="1"/>
    <col min="11557" max="11557" width="28.28515625" style="41" customWidth="1"/>
    <col min="11558" max="11558" width="11" style="41" customWidth="1"/>
    <col min="11559" max="11782" width="9.140625" style="41"/>
    <col min="11783" max="11783" width="4.5703125" style="41" customWidth="1"/>
    <col min="11784" max="11784" width="5" style="41" customWidth="1"/>
    <col min="11785" max="11786" width="0" style="41" hidden="1" customWidth="1"/>
    <col min="11787" max="11787" width="9.5703125" style="41" customWidth="1"/>
    <col min="11788" max="11788" width="17.140625" style="41" customWidth="1"/>
    <col min="11789" max="11789" width="5.140625" style="41" customWidth="1"/>
    <col min="11790" max="11790" width="0" style="41" hidden="1" customWidth="1"/>
    <col min="11791" max="11791" width="14.140625" style="41" customWidth="1"/>
    <col min="11792" max="11792" width="15.7109375" style="41" customWidth="1"/>
    <col min="11793" max="11793" width="11.7109375" style="41" customWidth="1"/>
    <col min="11794" max="11794" width="11.5703125" style="41" customWidth="1"/>
    <col min="11795" max="11795" width="7.140625" style="41" customWidth="1"/>
    <col min="11796" max="11796" width="9.5703125" style="41" customWidth="1"/>
    <col min="11797" max="11797" width="13.140625" style="41" customWidth="1"/>
    <col min="11798" max="11798" width="7.5703125" style="41" customWidth="1"/>
    <col min="11799" max="11799" width="8.85546875" style="41" customWidth="1"/>
    <col min="11800" max="11800" width="3.7109375" style="41" customWidth="1"/>
    <col min="11801" max="11801" width="7" style="41" customWidth="1"/>
    <col min="11802" max="11802" width="9.42578125" style="41" customWidth="1"/>
    <col min="11803" max="11803" width="3.85546875" style="41" customWidth="1"/>
    <col min="11804" max="11804" width="7.28515625" style="41" customWidth="1"/>
    <col min="11805" max="11805" width="9.42578125" style="41" customWidth="1"/>
    <col min="11806" max="11806" width="3.85546875" style="41" customWidth="1"/>
    <col min="11807" max="11807" width="5.28515625" style="41" customWidth="1"/>
    <col min="11808" max="11808" width="2.85546875" style="41" customWidth="1"/>
    <col min="11809" max="11809" width="6.28515625" style="41" customWidth="1"/>
    <col min="11810" max="11810" width="7.7109375" style="41" customWidth="1"/>
    <col min="11811" max="11811" width="11.85546875" style="41" customWidth="1"/>
    <col min="11812" max="11812" width="7.42578125" style="41" customWidth="1"/>
    <col min="11813" max="11813" width="28.28515625" style="41" customWidth="1"/>
    <col min="11814" max="11814" width="11" style="41" customWidth="1"/>
    <col min="11815" max="12038" width="9.140625" style="41"/>
    <col min="12039" max="12039" width="4.5703125" style="41" customWidth="1"/>
    <col min="12040" max="12040" width="5" style="41" customWidth="1"/>
    <col min="12041" max="12042" width="0" style="41" hidden="1" customWidth="1"/>
    <col min="12043" max="12043" width="9.5703125" style="41" customWidth="1"/>
    <col min="12044" max="12044" width="17.140625" style="41" customWidth="1"/>
    <col min="12045" max="12045" width="5.140625" style="41" customWidth="1"/>
    <col min="12046" max="12046" width="0" style="41" hidden="1" customWidth="1"/>
    <col min="12047" max="12047" width="14.140625" style="41" customWidth="1"/>
    <col min="12048" max="12048" width="15.7109375" style="41" customWidth="1"/>
    <col min="12049" max="12049" width="11.7109375" style="41" customWidth="1"/>
    <col min="12050" max="12050" width="11.5703125" style="41" customWidth="1"/>
    <col min="12051" max="12051" width="7.140625" style="41" customWidth="1"/>
    <col min="12052" max="12052" width="9.5703125" style="41" customWidth="1"/>
    <col min="12053" max="12053" width="13.140625" style="41" customWidth="1"/>
    <col min="12054" max="12054" width="7.5703125" style="41" customWidth="1"/>
    <col min="12055" max="12055" width="8.85546875" style="41" customWidth="1"/>
    <col min="12056" max="12056" width="3.7109375" style="41" customWidth="1"/>
    <col min="12057" max="12057" width="7" style="41" customWidth="1"/>
    <col min="12058" max="12058" width="9.42578125" style="41" customWidth="1"/>
    <col min="12059" max="12059" width="3.85546875" style="41" customWidth="1"/>
    <col min="12060" max="12060" width="7.28515625" style="41" customWidth="1"/>
    <col min="12061" max="12061" width="9.42578125" style="41" customWidth="1"/>
    <col min="12062" max="12062" width="3.85546875" style="41" customWidth="1"/>
    <col min="12063" max="12063" width="5.28515625" style="41" customWidth="1"/>
    <col min="12064" max="12064" width="2.85546875" style="41" customWidth="1"/>
    <col min="12065" max="12065" width="6.28515625" style="41" customWidth="1"/>
    <col min="12066" max="12066" width="7.7109375" style="41" customWidth="1"/>
    <col min="12067" max="12067" width="11.85546875" style="41" customWidth="1"/>
    <col min="12068" max="12068" width="7.42578125" style="41" customWidth="1"/>
    <col min="12069" max="12069" width="28.28515625" style="41" customWidth="1"/>
    <col min="12070" max="12070" width="11" style="41" customWidth="1"/>
    <col min="12071" max="12294" width="9.140625" style="41"/>
    <col min="12295" max="12295" width="4.5703125" style="41" customWidth="1"/>
    <col min="12296" max="12296" width="5" style="41" customWidth="1"/>
    <col min="12297" max="12298" width="0" style="41" hidden="1" customWidth="1"/>
    <col min="12299" max="12299" width="9.5703125" style="41" customWidth="1"/>
    <col min="12300" max="12300" width="17.140625" style="41" customWidth="1"/>
    <col min="12301" max="12301" width="5.140625" style="41" customWidth="1"/>
    <col min="12302" max="12302" width="0" style="41" hidden="1" customWidth="1"/>
    <col min="12303" max="12303" width="14.140625" style="41" customWidth="1"/>
    <col min="12304" max="12304" width="15.7109375" style="41" customWidth="1"/>
    <col min="12305" max="12305" width="11.7109375" style="41" customWidth="1"/>
    <col min="12306" max="12306" width="11.5703125" style="41" customWidth="1"/>
    <col min="12307" max="12307" width="7.140625" style="41" customWidth="1"/>
    <col min="12308" max="12308" width="9.5703125" style="41" customWidth="1"/>
    <col min="12309" max="12309" width="13.140625" style="41" customWidth="1"/>
    <col min="12310" max="12310" width="7.5703125" style="41" customWidth="1"/>
    <col min="12311" max="12311" width="8.85546875" style="41" customWidth="1"/>
    <col min="12312" max="12312" width="3.7109375" style="41" customWidth="1"/>
    <col min="12313" max="12313" width="7" style="41" customWidth="1"/>
    <col min="12314" max="12314" width="9.42578125" style="41" customWidth="1"/>
    <col min="12315" max="12315" width="3.85546875" style="41" customWidth="1"/>
    <col min="12316" max="12316" width="7.28515625" style="41" customWidth="1"/>
    <col min="12317" max="12317" width="9.42578125" style="41" customWidth="1"/>
    <col min="12318" max="12318" width="3.85546875" style="41" customWidth="1"/>
    <col min="12319" max="12319" width="5.28515625" style="41" customWidth="1"/>
    <col min="12320" max="12320" width="2.85546875" style="41" customWidth="1"/>
    <col min="12321" max="12321" width="6.28515625" style="41" customWidth="1"/>
    <col min="12322" max="12322" width="7.7109375" style="41" customWidth="1"/>
    <col min="12323" max="12323" width="11.85546875" style="41" customWidth="1"/>
    <col min="12324" max="12324" width="7.42578125" style="41" customWidth="1"/>
    <col min="12325" max="12325" width="28.28515625" style="41" customWidth="1"/>
    <col min="12326" max="12326" width="11" style="41" customWidth="1"/>
    <col min="12327" max="12550" width="9.140625" style="41"/>
    <col min="12551" max="12551" width="4.5703125" style="41" customWidth="1"/>
    <col min="12552" max="12552" width="5" style="41" customWidth="1"/>
    <col min="12553" max="12554" width="0" style="41" hidden="1" customWidth="1"/>
    <col min="12555" max="12555" width="9.5703125" style="41" customWidth="1"/>
    <col min="12556" max="12556" width="17.140625" style="41" customWidth="1"/>
    <col min="12557" max="12557" width="5.140625" style="41" customWidth="1"/>
    <col min="12558" max="12558" width="0" style="41" hidden="1" customWidth="1"/>
    <col min="12559" max="12559" width="14.140625" style="41" customWidth="1"/>
    <col min="12560" max="12560" width="15.7109375" style="41" customWidth="1"/>
    <col min="12561" max="12561" width="11.7109375" style="41" customWidth="1"/>
    <col min="12562" max="12562" width="11.5703125" style="41" customWidth="1"/>
    <col min="12563" max="12563" width="7.140625" style="41" customWidth="1"/>
    <col min="12564" max="12564" width="9.5703125" style="41" customWidth="1"/>
    <col min="12565" max="12565" width="13.140625" style="41" customWidth="1"/>
    <col min="12566" max="12566" width="7.5703125" style="41" customWidth="1"/>
    <col min="12567" max="12567" width="8.85546875" style="41" customWidth="1"/>
    <col min="12568" max="12568" width="3.7109375" style="41" customWidth="1"/>
    <col min="12569" max="12569" width="7" style="41" customWidth="1"/>
    <col min="12570" max="12570" width="9.42578125" style="41" customWidth="1"/>
    <col min="12571" max="12571" width="3.85546875" style="41" customWidth="1"/>
    <col min="12572" max="12572" width="7.28515625" style="41" customWidth="1"/>
    <col min="12573" max="12573" width="9.42578125" style="41" customWidth="1"/>
    <col min="12574" max="12574" width="3.85546875" style="41" customWidth="1"/>
    <col min="12575" max="12575" width="5.28515625" style="41" customWidth="1"/>
    <col min="12576" max="12576" width="2.85546875" style="41" customWidth="1"/>
    <col min="12577" max="12577" width="6.28515625" style="41" customWidth="1"/>
    <col min="12578" max="12578" width="7.7109375" style="41" customWidth="1"/>
    <col min="12579" max="12579" width="11.85546875" style="41" customWidth="1"/>
    <col min="12580" max="12580" width="7.42578125" style="41" customWidth="1"/>
    <col min="12581" max="12581" width="28.28515625" style="41" customWidth="1"/>
    <col min="12582" max="12582" width="11" style="41" customWidth="1"/>
    <col min="12583" max="12806" width="9.140625" style="41"/>
    <col min="12807" max="12807" width="4.5703125" style="41" customWidth="1"/>
    <col min="12808" max="12808" width="5" style="41" customWidth="1"/>
    <col min="12809" max="12810" width="0" style="41" hidden="1" customWidth="1"/>
    <col min="12811" max="12811" width="9.5703125" style="41" customWidth="1"/>
    <col min="12812" max="12812" width="17.140625" style="41" customWidth="1"/>
    <col min="12813" max="12813" width="5.140625" style="41" customWidth="1"/>
    <col min="12814" max="12814" width="0" style="41" hidden="1" customWidth="1"/>
    <col min="12815" max="12815" width="14.140625" style="41" customWidth="1"/>
    <col min="12816" max="12816" width="15.7109375" style="41" customWidth="1"/>
    <col min="12817" max="12817" width="11.7109375" style="41" customWidth="1"/>
    <col min="12818" max="12818" width="11.5703125" style="41" customWidth="1"/>
    <col min="12819" max="12819" width="7.140625" style="41" customWidth="1"/>
    <col min="12820" max="12820" width="9.5703125" style="41" customWidth="1"/>
    <col min="12821" max="12821" width="13.140625" style="41" customWidth="1"/>
    <col min="12822" max="12822" width="7.5703125" style="41" customWidth="1"/>
    <col min="12823" max="12823" width="8.85546875" style="41" customWidth="1"/>
    <col min="12824" max="12824" width="3.7109375" style="41" customWidth="1"/>
    <col min="12825" max="12825" width="7" style="41" customWidth="1"/>
    <col min="12826" max="12826" width="9.42578125" style="41" customWidth="1"/>
    <col min="12827" max="12827" width="3.85546875" style="41" customWidth="1"/>
    <col min="12828" max="12828" width="7.28515625" style="41" customWidth="1"/>
    <col min="12829" max="12829" width="9.42578125" style="41" customWidth="1"/>
    <col min="12830" max="12830" width="3.85546875" style="41" customWidth="1"/>
    <col min="12831" max="12831" width="5.28515625" style="41" customWidth="1"/>
    <col min="12832" max="12832" width="2.85546875" style="41" customWidth="1"/>
    <col min="12833" max="12833" width="6.28515625" style="41" customWidth="1"/>
    <col min="12834" max="12834" width="7.7109375" style="41" customWidth="1"/>
    <col min="12835" max="12835" width="11.85546875" style="41" customWidth="1"/>
    <col min="12836" max="12836" width="7.42578125" style="41" customWidth="1"/>
    <col min="12837" max="12837" width="28.28515625" style="41" customWidth="1"/>
    <col min="12838" max="12838" width="11" style="41" customWidth="1"/>
    <col min="12839" max="13062" width="9.140625" style="41"/>
    <col min="13063" max="13063" width="4.5703125" style="41" customWidth="1"/>
    <col min="13064" max="13064" width="5" style="41" customWidth="1"/>
    <col min="13065" max="13066" width="0" style="41" hidden="1" customWidth="1"/>
    <col min="13067" max="13067" width="9.5703125" style="41" customWidth="1"/>
    <col min="13068" max="13068" width="17.140625" style="41" customWidth="1"/>
    <col min="13069" max="13069" width="5.140625" style="41" customWidth="1"/>
    <col min="13070" max="13070" width="0" style="41" hidden="1" customWidth="1"/>
    <col min="13071" max="13071" width="14.140625" style="41" customWidth="1"/>
    <col min="13072" max="13072" width="15.7109375" style="41" customWidth="1"/>
    <col min="13073" max="13073" width="11.7109375" style="41" customWidth="1"/>
    <col min="13074" max="13074" width="11.5703125" style="41" customWidth="1"/>
    <col min="13075" max="13075" width="7.140625" style="41" customWidth="1"/>
    <col min="13076" max="13076" width="9.5703125" style="41" customWidth="1"/>
    <col min="13077" max="13077" width="13.140625" style="41" customWidth="1"/>
    <col min="13078" max="13078" width="7.5703125" style="41" customWidth="1"/>
    <col min="13079" max="13079" width="8.85546875" style="41" customWidth="1"/>
    <col min="13080" max="13080" width="3.7109375" style="41" customWidth="1"/>
    <col min="13081" max="13081" width="7" style="41" customWidth="1"/>
    <col min="13082" max="13082" width="9.42578125" style="41" customWidth="1"/>
    <col min="13083" max="13083" width="3.85546875" style="41" customWidth="1"/>
    <col min="13084" max="13084" width="7.28515625" style="41" customWidth="1"/>
    <col min="13085" max="13085" width="9.42578125" style="41" customWidth="1"/>
    <col min="13086" max="13086" width="3.85546875" style="41" customWidth="1"/>
    <col min="13087" max="13087" width="5.28515625" style="41" customWidth="1"/>
    <col min="13088" max="13088" width="2.85546875" style="41" customWidth="1"/>
    <col min="13089" max="13089" width="6.28515625" style="41" customWidth="1"/>
    <col min="13090" max="13090" width="7.7109375" style="41" customWidth="1"/>
    <col min="13091" max="13091" width="11.85546875" style="41" customWidth="1"/>
    <col min="13092" max="13092" width="7.42578125" style="41" customWidth="1"/>
    <col min="13093" max="13093" width="28.28515625" style="41" customWidth="1"/>
    <col min="13094" max="13094" width="11" style="41" customWidth="1"/>
    <col min="13095" max="13318" width="9.140625" style="41"/>
    <col min="13319" max="13319" width="4.5703125" style="41" customWidth="1"/>
    <col min="13320" max="13320" width="5" style="41" customWidth="1"/>
    <col min="13321" max="13322" width="0" style="41" hidden="1" customWidth="1"/>
    <col min="13323" max="13323" width="9.5703125" style="41" customWidth="1"/>
    <col min="13324" max="13324" width="17.140625" style="41" customWidth="1"/>
    <col min="13325" max="13325" width="5.140625" style="41" customWidth="1"/>
    <col min="13326" max="13326" width="0" style="41" hidden="1" customWidth="1"/>
    <col min="13327" max="13327" width="14.140625" style="41" customWidth="1"/>
    <col min="13328" max="13328" width="15.7109375" style="41" customWidth="1"/>
    <col min="13329" max="13329" width="11.7109375" style="41" customWidth="1"/>
    <col min="13330" max="13330" width="11.5703125" style="41" customWidth="1"/>
    <col min="13331" max="13331" width="7.140625" style="41" customWidth="1"/>
    <col min="13332" max="13332" width="9.5703125" style="41" customWidth="1"/>
    <col min="13333" max="13333" width="13.140625" style="41" customWidth="1"/>
    <col min="13334" max="13334" width="7.5703125" style="41" customWidth="1"/>
    <col min="13335" max="13335" width="8.85546875" style="41" customWidth="1"/>
    <col min="13336" max="13336" width="3.7109375" style="41" customWidth="1"/>
    <col min="13337" max="13337" width="7" style="41" customWidth="1"/>
    <col min="13338" max="13338" width="9.42578125" style="41" customWidth="1"/>
    <col min="13339" max="13339" width="3.85546875" style="41" customWidth="1"/>
    <col min="13340" max="13340" width="7.28515625" style="41" customWidth="1"/>
    <col min="13341" max="13341" width="9.42578125" style="41" customWidth="1"/>
    <col min="13342" max="13342" width="3.85546875" style="41" customWidth="1"/>
    <col min="13343" max="13343" width="5.28515625" style="41" customWidth="1"/>
    <col min="13344" max="13344" width="2.85546875" style="41" customWidth="1"/>
    <col min="13345" max="13345" width="6.28515625" style="41" customWidth="1"/>
    <col min="13346" max="13346" width="7.7109375" style="41" customWidth="1"/>
    <col min="13347" max="13347" width="11.85546875" style="41" customWidth="1"/>
    <col min="13348" max="13348" width="7.42578125" style="41" customWidth="1"/>
    <col min="13349" max="13349" width="28.28515625" style="41" customWidth="1"/>
    <col min="13350" max="13350" width="11" style="41" customWidth="1"/>
    <col min="13351" max="13574" width="9.140625" style="41"/>
    <col min="13575" max="13575" width="4.5703125" style="41" customWidth="1"/>
    <col min="13576" max="13576" width="5" style="41" customWidth="1"/>
    <col min="13577" max="13578" width="0" style="41" hidden="1" customWidth="1"/>
    <col min="13579" max="13579" width="9.5703125" style="41" customWidth="1"/>
    <col min="13580" max="13580" width="17.140625" style="41" customWidth="1"/>
    <col min="13581" max="13581" width="5.140625" style="41" customWidth="1"/>
    <col min="13582" max="13582" width="0" style="41" hidden="1" customWidth="1"/>
    <col min="13583" max="13583" width="14.140625" style="41" customWidth="1"/>
    <col min="13584" max="13584" width="15.7109375" style="41" customWidth="1"/>
    <col min="13585" max="13585" width="11.7109375" style="41" customWidth="1"/>
    <col min="13586" max="13586" width="11.5703125" style="41" customWidth="1"/>
    <col min="13587" max="13587" width="7.140625" style="41" customWidth="1"/>
    <col min="13588" max="13588" width="9.5703125" style="41" customWidth="1"/>
    <col min="13589" max="13589" width="13.140625" style="41" customWidth="1"/>
    <col min="13590" max="13590" width="7.5703125" style="41" customWidth="1"/>
    <col min="13591" max="13591" width="8.85546875" style="41" customWidth="1"/>
    <col min="13592" max="13592" width="3.7109375" style="41" customWidth="1"/>
    <col min="13593" max="13593" width="7" style="41" customWidth="1"/>
    <col min="13594" max="13594" width="9.42578125" style="41" customWidth="1"/>
    <col min="13595" max="13595" width="3.85546875" style="41" customWidth="1"/>
    <col min="13596" max="13596" width="7.28515625" style="41" customWidth="1"/>
    <col min="13597" max="13597" width="9.42578125" style="41" customWidth="1"/>
    <col min="13598" max="13598" width="3.85546875" style="41" customWidth="1"/>
    <col min="13599" max="13599" width="5.28515625" style="41" customWidth="1"/>
    <col min="13600" max="13600" width="2.85546875" style="41" customWidth="1"/>
    <col min="13601" max="13601" width="6.28515625" style="41" customWidth="1"/>
    <col min="13602" max="13602" width="7.7109375" style="41" customWidth="1"/>
    <col min="13603" max="13603" width="11.85546875" style="41" customWidth="1"/>
    <col min="13604" max="13604" width="7.42578125" style="41" customWidth="1"/>
    <col min="13605" max="13605" width="28.28515625" style="41" customWidth="1"/>
    <col min="13606" max="13606" width="11" style="41" customWidth="1"/>
    <col min="13607" max="13830" width="9.140625" style="41"/>
    <col min="13831" max="13831" width="4.5703125" style="41" customWidth="1"/>
    <col min="13832" max="13832" width="5" style="41" customWidth="1"/>
    <col min="13833" max="13834" width="0" style="41" hidden="1" customWidth="1"/>
    <col min="13835" max="13835" width="9.5703125" style="41" customWidth="1"/>
    <col min="13836" max="13836" width="17.140625" style="41" customWidth="1"/>
    <col min="13837" max="13837" width="5.140625" style="41" customWidth="1"/>
    <col min="13838" max="13838" width="0" style="41" hidden="1" customWidth="1"/>
    <col min="13839" max="13839" width="14.140625" style="41" customWidth="1"/>
    <col min="13840" max="13840" width="15.7109375" style="41" customWidth="1"/>
    <col min="13841" max="13841" width="11.7109375" style="41" customWidth="1"/>
    <col min="13842" max="13842" width="11.5703125" style="41" customWidth="1"/>
    <col min="13843" max="13843" width="7.140625" style="41" customWidth="1"/>
    <col min="13844" max="13844" width="9.5703125" style="41" customWidth="1"/>
    <col min="13845" max="13845" width="13.140625" style="41" customWidth="1"/>
    <col min="13846" max="13846" width="7.5703125" style="41" customWidth="1"/>
    <col min="13847" max="13847" width="8.85546875" style="41" customWidth="1"/>
    <col min="13848" max="13848" width="3.7109375" style="41" customWidth="1"/>
    <col min="13849" max="13849" width="7" style="41" customWidth="1"/>
    <col min="13850" max="13850" width="9.42578125" style="41" customWidth="1"/>
    <col min="13851" max="13851" width="3.85546875" style="41" customWidth="1"/>
    <col min="13852" max="13852" width="7.28515625" style="41" customWidth="1"/>
    <col min="13853" max="13853" width="9.42578125" style="41" customWidth="1"/>
    <col min="13854" max="13854" width="3.85546875" style="41" customWidth="1"/>
    <col min="13855" max="13855" width="5.28515625" style="41" customWidth="1"/>
    <col min="13856" max="13856" width="2.85546875" style="41" customWidth="1"/>
    <col min="13857" max="13857" width="6.28515625" style="41" customWidth="1"/>
    <col min="13858" max="13858" width="7.7109375" style="41" customWidth="1"/>
    <col min="13859" max="13859" width="11.85546875" style="41" customWidth="1"/>
    <col min="13860" max="13860" width="7.42578125" style="41" customWidth="1"/>
    <col min="13861" max="13861" width="28.28515625" style="41" customWidth="1"/>
    <col min="13862" max="13862" width="11" style="41" customWidth="1"/>
    <col min="13863" max="14086" width="9.140625" style="41"/>
    <col min="14087" max="14087" width="4.5703125" style="41" customWidth="1"/>
    <col min="14088" max="14088" width="5" style="41" customWidth="1"/>
    <col min="14089" max="14090" width="0" style="41" hidden="1" customWidth="1"/>
    <col min="14091" max="14091" width="9.5703125" style="41" customWidth="1"/>
    <col min="14092" max="14092" width="17.140625" style="41" customWidth="1"/>
    <col min="14093" max="14093" width="5.140625" style="41" customWidth="1"/>
    <col min="14094" max="14094" width="0" style="41" hidden="1" customWidth="1"/>
    <col min="14095" max="14095" width="14.140625" style="41" customWidth="1"/>
    <col min="14096" max="14096" width="15.7109375" style="41" customWidth="1"/>
    <col min="14097" max="14097" width="11.7109375" style="41" customWidth="1"/>
    <col min="14098" max="14098" width="11.5703125" style="41" customWidth="1"/>
    <col min="14099" max="14099" width="7.140625" style="41" customWidth="1"/>
    <col min="14100" max="14100" width="9.5703125" style="41" customWidth="1"/>
    <col min="14101" max="14101" width="13.140625" style="41" customWidth="1"/>
    <col min="14102" max="14102" width="7.5703125" style="41" customWidth="1"/>
    <col min="14103" max="14103" width="8.85546875" style="41" customWidth="1"/>
    <col min="14104" max="14104" width="3.7109375" style="41" customWidth="1"/>
    <col min="14105" max="14105" width="7" style="41" customWidth="1"/>
    <col min="14106" max="14106" width="9.42578125" style="41" customWidth="1"/>
    <col min="14107" max="14107" width="3.85546875" style="41" customWidth="1"/>
    <col min="14108" max="14108" width="7.28515625" style="41" customWidth="1"/>
    <col min="14109" max="14109" width="9.42578125" style="41" customWidth="1"/>
    <col min="14110" max="14110" width="3.85546875" style="41" customWidth="1"/>
    <col min="14111" max="14111" width="5.28515625" style="41" customWidth="1"/>
    <col min="14112" max="14112" width="2.85546875" style="41" customWidth="1"/>
    <col min="14113" max="14113" width="6.28515625" style="41" customWidth="1"/>
    <col min="14114" max="14114" width="7.7109375" style="41" customWidth="1"/>
    <col min="14115" max="14115" width="11.85546875" style="41" customWidth="1"/>
    <col min="14116" max="14116" width="7.42578125" style="41" customWidth="1"/>
    <col min="14117" max="14117" width="28.28515625" style="41" customWidth="1"/>
    <col min="14118" max="14118" width="11" style="41" customWidth="1"/>
    <col min="14119" max="14342" width="9.140625" style="41"/>
    <col min="14343" max="14343" width="4.5703125" style="41" customWidth="1"/>
    <col min="14344" max="14344" width="5" style="41" customWidth="1"/>
    <col min="14345" max="14346" width="0" style="41" hidden="1" customWidth="1"/>
    <col min="14347" max="14347" width="9.5703125" style="41" customWidth="1"/>
    <col min="14348" max="14348" width="17.140625" style="41" customWidth="1"/>
    <col min="14349" max="14349" width="5.140625" style="41" customWidth="1"/>
    <col min="14350" max="14350" width="0" style="41" hidden="1" customWidth="1"/>
    <col min="14351" max="14351" width="14.140625" style="41" customWidth="1"/>
    <col min="14352" max="14352" width="15.7109375" style="41" customWidth="1"/>
    <col min="14353" max="14353" width="11.7109375" style="41" customWidth="1"/>
    <col min="14354" max="14354" width="11.5703125" style="41" customWidth="1"/>
    <col min="14355" max="14355" width="7.140625" style="41" customWidth="1"/>
    <col min="14356" max="14356" width="9.5703125" style="41" customWidth="1"/>
    <col min="14357" max="14357" width="13.140625" style="41" customWidth="1"/>
    <col min="14358" max="14358" width="7.5703125" style="41" customWidth="1"/>
    <col min="14359" max="14359" width="8.85546875" style="41" customWidth="1"/>
    <col min="14360" max="14360" width="3.7109375" style="41" customWidth="1"/>
    <col min="14361" max="14361" width="7" style="41" customWidth="1"/>
    <col min="14362" max="14362" width="9.42578125" style="41" customWidth="1"/>
    <col min="14363" max="14363" width="3.85546875" style="41" customWidth="1"/>
    <col min="14364" max="14364" width="7.28515625" style="41" customWidth="1"/>
    <col min="14365" max="14365" width="9.42578125" style="41" customWidth="1"/>
    <col min="14366" max="14366" width="3.85546875" style="41" customWidth="1"/>
    <col min="14367" max="14367" width="5.28515625" style="41" customWidth="1"/>
    <col min="14368" max="14368" width="2.85546875" style="41" customWidth="1"/>
    <col min="14369" max="14369" width="6.28515625" style="41" customWidth="1"/>
    <col min="14370" max="14370" width="7.7109375" style="41" customWidth="1"/>
    <col min="14371" max="14371" width="11.85546875" style="41" customWidth="1"/>
    <col min="14372" max="14372" width="7.42578125" style="41" customWidth="1"/>
    <col min="14373" max="14373" width="28.28515625" style="41" customWidth="1"/>
    <col min="14374" max="14374" width="11" style="41" customWidth="1"/>
    <col min="14375" max="14598" width="9.140625" style="41"/>
    <col min="14599" max="14599" width="4.5703125" style="41" customWidth="1"/>
    <col min="14600" max="14600" width="5" style="41" customWidth="1"/>
    <col min="14601" max="14602" width="0" style="41" hidden="1" customWidth="1"/>
    <col min="14603" max="14603" width="9.5703125" style="41" customWidth="1"/>
    <col min="14604" max="14604" width="17.140625" style="41" customWidth="1"/>
    <col min="14605" max="14605" width="5.140625" style="41" customWidth="1"/>
    <col min="14606" max="14606" width="0" style="41" hidden="1" customWidth="1"/>
    <col min="14607" max="14607" width="14.140625" style="41" customWidth="1"/>
    <col min="14608" max="14608" width="15.7109375" style="41" customWidth="1"/>
    <col min="14609" max="14609" width="11.7109375" style="41" customWidth="1"/>
    <col min="14610" max="14610" width="11.5703125" style="41" customWidth="1"/>
    <col min="14611" max="14611" width="7.140625" style="41" customWidth="1"/>
    <col min="14612" max="14612" width="9.5703125" style="41" customWidth="1"/>
    <col min="14613" max="14613" width="13.140625" style="41" customWidth="1"/>
    <col min="14614" max="14614" width="7.5703125" style="41" customWidth="1"/>
    <col min="14615" max="14615" width="8.85546875" style="41" customWidth="1"/>
    <col min="14616" max="14616" width="3.7109375" style="41" customWidth="1"/>
    <col min="14617" max="14617" width="7" style="41" customWidth="1"/>
    <col min="14618" max="14618" width="9.42578125" style="41" customWidth="1"/>
    <col min="14619" max="14619" width="3.85546875" style="41" customWidth="1"/>
    <col min="14620" max="14620" width="7.28515625" style="41" customWidth="1"/>
    <col min="14621" max="14621" width="9.42578125" style="41" customWidth="1"/>
    <col min="14622" max="14622" width="3.85546875" style="41" customWidth="1"/>
    <col min="14623" max="14623" width="5.28515625" style="41" customWidth="1"/>
    <col min="14624" max="14624" width="2.85546875" style="41" customWidth="1"/>
    <col min="14625" max="14625" width="6.28515625" style="41" customWidth="1"/>
    <col min="14626" max="14626" width="7.7109375" style="41" customWidth="1"/>
    <col min="14627" max="14627" width="11.85546875" style="41" customWidth="1"/>
    <col min="14628" max="14628" width="7.42578125" style="41" customWidth="1"/>
    <col min="14629" max="14629" width="28.28515625" style="41" customWidth="1"/>
    <col min="14630" max="14630" width="11" style="41" customWidth="1"/>
    <col min="14631" max="14854" width="9.140625" style="41"/>
    <col min="14855" max="14855" width="4.5703125" style="41" customWidth="1"/>
    <col min="14856" max="14856" width="5" style="41" customWidth="1"/>
    <col min="14857" max="14858" width="0" style="41" hidden="1" customWidth="1"/>
    <col min="14859" max="14859" width="9.5703125" style="41" customWidth="1"/>
    <col min="14860" max="14860" width="17.140625" style="41" customWidth="1"/>
    <col min="14861" max="14861" width="5.140625" style="41" customWidth="1"/>
    <col min="14862" max="14862" width="0" style="41" hidden="1" customWidth="1"/>
    <col min="14863" max="14863" width="14.140625" style="41" customWidth="1"/>
    <col min="14864" max="14864" width="15.7109375" style="41" customWidth="1"/>
    <col min="14865" max="14865" width="11.7109375" style="41" customWidth="1"/>
    <col min="14866" max="14866" width="11.5703125" style="41" customWidth="1"/>
    <col min="14867" max="14867" width="7.140625" style="41" customWidth="1"/>
    <col min="14868" max="14868" width="9.5703125" style="41" customWidth="1"/>
    <col min="14869" max="14869" width="13.140625" style="41" customWidth="1"/>
    <col min="14870" max="14870" width="7.5703125" style="41" customWidth="1"/>
    <col min="14871" max="14871" width="8.85546875" style="41" customWidth="1"/>
    <col min="14872" max="14872" width="3.7109375" style="41" customWidth="1"/>
    <col min="14873" max="14873" width="7" style="41" customWidth="1"/>
    <col min="14874" max="14874" width="9.42578125" style="41" customWidth="1"/>
    <col min="14875" max="14875" width="3.85546875" style="41" customWidth="1"/>
    <col min="14876" max="14876" width="7.28515625" style="41" customWidth="1"/>
    <col min="14877" max="14877" width="9.42578125" style="41" customWidth="1"/>
    <col min="14878" max="14878" width="3.85546875" style="41" customWidth="1"/>
    <col min="14879" max="14879" width="5.28515625" style="41" customWidth="1"/>
    <col min="14880" max="14880" width="2.85546875" style="41" customWidth="1"/>
    <col min="14881" max="14881" width="6.28515625" style="41" customWidth="1"/>
    <col min="14882" max="14882" width="7.7109375" style="41" customWidth="1"/>
    <col min="14883" max="14883" width="11.85546875" style="41" customWidth="1"/>
    <col min="14884" max="14884" width="7.42578125" style="41" customWidth="1"/>
    <col min="14885" max="14885" width="28.28515625" style="41" customWidth="1"/>
    <col min="14886" max="14886" width="11" style="41" customWidth="1"/>
    <col min="14887" max="15110" width="9.140625" style="41"/>
    <col min="15111" max="15111" width="4.5703125" style="41" customWidth="1"/>
    <col min="15112" max="15112" width="5" style="41" customWidth="1"/>
    <col min="15113" max="15114" width="0" style="41" hidden="1" customWidth="1"/>
    <col min="15115" max="15115" width="9.5703125" style="41" customWidth="1"/>
    <col min="15116" max="15116" width="17.140625" style="41" customWidth="1"/>
    <col min="15117" max="15117" width="5.140625" style="41" customWidth="1"/>
    <col min="15118" max="15118" width="0" style="41" hidden="1" customWidth="1"/>
    <col min="15119" max="15119" width="14.140625" style="41" customWidth="1"/>
    <col min="15120" max="15120" width="15.7109375" style="41" customWidth="1"/>
    <col min="15121" max="15121" width="11.7109375" style="41" customWidth="1"/>
    <col min="15122" max="15122" width="11.5703125" style="41" customWidth="1"/>
    <col min="15123" max="15123" width="7.140625" style="41" customWidth="1"/>
    <col min="15124" max="15124" width="9.5703125" style="41" customWidth="1"/>
    <col min="15125" max="15125" width="13.140625" style="41" customWidth="1"/>
    <col min="15126" max="15126" width="7.5703125" style="41" customWidth="1"/>
    <col min="15127" max="15127" width="8.85546875" style="41" customWidth="1"/>
    <col min="15128" max="15128" width="3.7109375" style="41" customWidth="1"/>
    <col min="15129" max="15129" width="7" style="41" customWidth="1"/>
    <col min="15130" max="15130" width="9.42578125" style="41" customWidth="1"/>
    <col min="15131" max="15131" width="3.85546875" style="41" customWidth="1"/>
    <col min="15132" max="15132" width="7.28515625" style="41" customWidth="1"/>
    <col min="15133" max="15133" width="9.42578125" style="41" customWidth="1"/>
    <col min="15134" max="15134" width="3.85546875" style="41" customWidth="1"/>
    <col min="15135" max="15135" width="5.28515625" style="41" customWidth="1"/>
    <col min="15136" max="15136" width="2.85546875" style="41" customWidth="1"/>
    <col min="15137" max="15137" width="6.28515625" style="41" customWidth="1"/>
    <col min="15138" max="15138" width="7.7109375" style="41" customWidth="1"/>
    <col min="15139" max="15139" width="11.85546875" style="41" customWidth="1"/>
    <col min="15140" max="15140" width="7.42578125" style="41" customWidth="1"/>
    <col min="15141" max="15141" width="28.28515625" style="41" customWidth="1"/>
    <col min="15142" max="15142" width="11" style="41" customWidth="1"/>
    <col min="15143" max="15366" width="9.140625" style="41"/>
    <col min="15367" max="15367" width="4.5703125" style="41" customWidth="1"/>
    <col min="15368" max="15368" width="5" style="41" customWidth="1"/>
    <col min="15369" max="15370" width="0" style="41" hidden="1" customWidth="1"/>
    <col min="15371" max="15371" width="9.5703125" style="41" customWidth="1"/>
    <col min="15372" max="15372" width="17.140625" style="41" customWidth="1"/>
    <col min="15373" max="15373" width="5.140625" style="41" customWidth="1"/>
    <col min="15374" max="15374" width="0" style="41" hidden="1" customWidth="1"/>
    <col min="15375" max="15375" width="14.140625" style="41" customWidth="1"/>
    <col min="15376" max="15376" width="15.7109375" style="41" customWidth="1"/>
    <col min="15377" max="15377" width="11.7109375" style="41" customWidth="1"/>
    <col min="15378" max="15378" width="11.5703125" style="41" customWidth="1"/>
    <col min="15379" max="15379" width="7.140625" style="41" customWidth="1"/>
    <col min="15380" max="15380" width="9.5703125" style="41" customWidth="1"/>
    <col min="15381" max="15381" width="13.140625" style="41" customWidth="1"/>
    <col min="15382" max="15382" width="7.5703125" style="41" customWidth="1"/>
    <col min="15383" max="15383" width="8.85546875" style="41" customWidth="1"/>
    <col min="15384" max="15384" width="3.7109375" style="41" customWidth="1"/>
    <col min="15385" max="15385" width="7" style="41" customWidth="1"/>
    <col min="15386" max="15386" width="9.42578125" style="41" customWidth="1"/>
    <col min="15387" max="15387" width="3.85546875" style="41" customWidth="1"/>
    <col min="15388" max="15388" width="7.28515625" style="41" customWidth="1"/>
    <col min="15389" max="15389" width="9.42578125" style="41" customWidth="1"/>
    <col min="15390" max="15390" width="3.85546875" style="41" customWidth="1"/>
    <col min="15391" max="15391" width="5.28515625" style="41" customWidth="1"/>
    <col min="15392" max="15392" width="2.85546875" style="41" customWidth="1"/>
    <col min="15393" max="15393" width="6.28515625" style="41" customWidth="1"/>
    <col min="15394" max="15394" width="7.7109375" style="41" customWidth="1"/>
    <col min="15395" max="15395" width="11.85546875" style="41" customWidth="1"/>
    <col min="15396" max="15396" width="7.42578125" style="41" customWidth="1"/>
    <col min="15397" max="15397" width="28.28515625" style="41" customWidth="1"/>
    <col min="15398" max="15398" width="11" style="41" customWidth="1"/>
    <col min="15399" max="15622" width="9.140625" style="41"/>
    <col min="15623" max="15623" width="4.5703125" style="41" customWidth="1"/>
    <col min="15624" max="15624" width="5" style="41" customWidth="1"/>
    <col min="15625" max="15626" width="0" style="41" hidden="1" customWidth="1"/>
    <col min="15627" max="15627" width="9.5703125" style="41" customWidth="1"/>
    <col min="15628" max="15628" width="17.140625" style="41" customWidth="1"/>
    <col min="15629" max="15629" width="5.140625" style="41" customWidth="1"/>
    <col min="15630" max="15630" width="0" style="41" hidden="1" customWidth="1"/>
    <col min="15631" max="15631" width="14.140625" style="41" customWidth="1"/>
    <col min="15632" max="15632" width="15.7109375" style="41" customWidth="1"/>
    <col min="15633" max="15633" width="11.7109375" style="41" customWidth="1"/>
    <col min="15634" max="15634" width="11.5703125" style="41" customWidth="1"/>
    <col min="15635" max="15635" width="7.140625" style="41" customWidth="1"/>
    <col min="15636" max="15636" width="9.5703125" style="41" customWidth="1"/>
    <col min="15637" max="15637" width="13.140625" style="41" customWidth="1"/>
    <col min="15638" max="15638" width="7.5703125" style="41" customWidth="1"/>
    <col min="15639" max="15639" width="8.85546875" style="41" customWidth="1"/>
    <col min="15640" max="15640" width="3.7109375" style="41" customWidth="1"/>
    <col min="15641" max="15641" width="7" style="41" customWidth="1"/>
    <col min="15642" max="15642" width="9.42578125" style="41" customWidth="1"/>
    <col min="15643" max="15643" width="3.85546875" style="41" customWidth="1"/>
    <col min="15644" max="15644" width="7.28515625" style="41" customWidth="1"/>
    <col min="15645" max="15645" width="9.42578125" style="41" customWidth="1"/>
    <col min="15646" max="15646" width="3.85546875" style="41" customWidth="1"/>
    <col min="15647" max="15647" width="5.28515625" style="41" customWidth="1"/>
    <col min="15648" max="15648" width="2.85546875" style="41" customWidth="1"/>
    <col min="15649" max="15649" width="6.28515625" style="41" customWidth="1"/>
    <col min="15650" max="15650" width="7.7109375" style="41" customWidth="1"/>
    <col min="15651" max="15651" width="11.85546875" style="41" customWidth="1"/>
    <col min="15652" max="15652" width="7.42578125" style="41" customWidth="1"/>
    <col min="15653" max="15653" width="28.28515625" style="41" customWidth="1"/>
    <col min="15654" max="15654" width="11" style="41" customWidth="1"/>
    <col min="15655" max="15878" width="9.140625" style="41"/>
    <col min="15879" max="15879" width="4.5703125" style="41" customWidth="1"/>
    <col min="15880" max="15880" width="5" style="41" customWidth="1"/>
    <col min="15881" max="15882" width="0" style="41" hidden="1" customWidth="1"/>
    <col min="15883" max="15883" width="9.5703125" style="41" customWidth="1"/>
    <col min="15884" max="15884" width="17.140625" style="41" customWidth="1"/>
    <col min="15885" max="15885" width="5.140625" style="41" customWidth="1"/>
    <col min="15886" max="15886" width="0" style="41" hidden="1" customWidth="1"/>
    <col min="15887" max="15887" width="14.140625" style="41" customWidth="1"/>
    <col min="15888" max="15888" width="15.7109375" style="41" customWidth="1"/>
    <col min="15889" max="15889" width="11.7109375" style="41" customWidth="1"/>
    <col min="15890" max="15890" width="11.5703125" style="41" customWidth="1"/>
    <col min="15891" max="15891" width="7.140625" style="41" customWidth="1"/>
    <col min="15892" max="15892" width="9.5703125" style="41" customWidth="1"/>
    <col min="15893" max="15893" width="13.140625" style="41" customWidth="1"/>
    <col min="15894" max="15894" width="7.5703125" style="41" customWidth="1"/>
    <col min="15895" max="15895" width="8.85546875" style="41" customWidth="1"/>
    <col min="15896" max="15896" width="3.7109375" style="41" customWidth="1"/>
    <col min="15897" max="15897" width="7" style="41" customWidth="1"/>
    <col min="15898" max="15898" width="9.42578125" style="41" customWidth="1"/>
    <col min="15899" max="15899" width="3.85546875" style="41" customWidth="1"/>
    <col min="15900" max="15900" width="7.28515625" style="41" customWidth="1"/>
    <col min="15901" max="15901" width="9.42578125" style="41" customWidth="1"/>
    <col min="15902" max="15902" width="3.85546875" style="41" customWidth="1"/>
    <col min="15903" max="15903" width="5.28515625" style="41" customWidth="1"/>
    <col min="15904" max="15904" width="2.85546875" style="41" customWidth="1"/>
    <col min="15905" max="15905" width="6.28515625" style="41" customWidth="1"/>
    <col min="15906" max="15906" width="7.7109375" style="41" customWidth="1"/>
    <col min="15907" max="15907" width="11.85546875" style="41" customWidth="1"/>
    <col min="15908" max="15908" width="7.42578125" style="41" customWidth="1"/>
    <col min="15909" max="15909" width="28.28515625" style="41" customWidth="1"/>
    <col min="15910" max="15910" width="11" style="41" customWidth="1"/>
    <col min="15911" max="16134" width="9.140625" style="41"/>
    <col min="16135" max="16135" width="4.5703125" style="41" customWidth="1"/>
    <col min="16136" max="16136" width="5" style="41" customWidth="1"/>
    <col min="16137" max="16138" width="0" style="41" hidden="1" customWidth="1"/>
    <col min="16139" max="16139" width="9.5703125" style="41" customWidth="1"/>
    <col min="16140" max="16140" width="17.140625" style="41" customWidth="1"/>
    <col min="16141" max="16141" width="5.140625" style="41" customWidth="1"/>
    <col min="16142" max="16142" width="0" style="41" hidden="1" customWidth="1"/>
    <col min="16143" max="16143" width="14.140625" style="41" customWidth="1"/>
    <col min="16144" max="16144" width="15.7109375" style="41" customWidth="1"/>
    <col min="16145" max="16145" width="11.7109375" style="41" customWidth="1"/>
    <col min="16146" max="16146" width="11.5703125" style="41" customWidth="1"/>
    <col min="16147" max="16147" width="7.140625" style="41" customWidth="1"/>
    <col min="16148" max="16148" width="9.5703125" style="41" customWidth="1"/>
    <col min="16149" max="16149" width="13.140625" style="41" customWidth="1"/>
    <col min="16150" max="16150" width="7.5703125" style="41" customWidth="1"/>
    <col min="16151" max="16151" width="8.85546875" style="41" customWidth="1"/>
    <col min="16152" max="16152" width="3.7109375" style="41" customWidth="1"/>
    <col min="16153" max="16153" width="7" style="41" customWidth="1"/>
    <col min="16154" max="16154" width="9.42578125" style="41" customWidth="1"/>
    <col min="16155" max="16155" width="3.85546875" style="41" customWidth="1"/>
    <col min="16156" max="16156" width="7.28515625" style="41" customWidth="1"/>
    <col min="16157" max="16157" width="9.42578125" style="41" customWidth="1"/>
    <col min="16158" max="16158" width="3.85546875" style="41" customWidth="1"/>
    <col min="16159" max="16159" width="5.28515625" style="41" customWidth="1"/>
    <col min="16160" max="16160" width="2.85546875" style="41" customWidth="1"/>
    <col min="16161" max="16161" width="6.28515625" style="41" customWidth="1"/>
    <col min="16162" max="16162" width="7.7109375" style="41" customWidth="1"/>
    <col min="16163" max="16163" width="11.85546875" style="41" customWidth="1"/>
    <col min="16164" max="16164" width="7.42578125" style="41" customWidth="1"/>
    <col min="16165" max="16165" width="28.28515625" style="41" customWidth="1"/>
    <col min="16166" max="16166" width="11" style="41" customWidth="1"/>
    <col min="16167" max="16384" width="9.140625" style="41"/>
  </cols>
  <sheetData>
    <row r="1" spans="1:52" ht="35.25" customHeight="1" x14ac:dyDescent="0.35">
      <c r="A1" s="348" t="s">
        <v>212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42" customHeight="1" x14ac:dyDescent="0.35">
      <c r="A2" s="387" t="s">
        <v>364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6.5" customHeigh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279"/>
      <c r="T3" s="279"/>
      <c r="U3" s="279"/>
      <c r="V3" s="181"/>
      <c r="W3" s="181"/>
      <c r="X3" s="181"/>
      <c r="Y3" s="181"/>
      <c r="Z3" s="181"/>
      <c r="AA3" s="181"/>
      <c r="AB3" s="279"/>
      <c r="AC3" s="279"/>
      <c r="AD3" s="279"/>
      <c r="AE3" s="181"/>
      <c r="AF3" s="181"/>
      <c r="AG3" s="181"/>
      <c r="AH3" s="181"/>
      <c r="AI3" s="181"/>
      <c r="AJ3" s="181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s="43" customFormat="1" ht="24" customHeight="1" x14ac:dyDescent="0.4">
      <c r="A4" s="375" t="s">
        <v>920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42"/>
      <c r="AL4" s="42"/>
    </row>
    <row r="5" spans="1:52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</row>
    <row r="6" spans="1:52" ht="21" customHeight="1" x14ac:dyDescent="0.2">
      <c r="D6" s="45"/>
      <c r="F6" s="46" t="s">
        <v>386</v>
      </c>
      <c r="G6" s="367" t="s">
        <v>911</v>
      </c>
      <c r="H6" s="367"/>
      <c r="I6" s="367"/>
      <c r="J6" s="367"/>
      <c r="K6" s="367"/>
      <c r="L6" s="367"/>
      <c r="M6" s="367" t="s">
        <v>914</v>
      </c>
      <c r="N6" s="367"/>
      <c r="O6" s="367"/>
      <c r="P6" s="367"/>
      <c r="Q6" s="367"/>
      <c r="R6" s="367"/>
      <c r="AL6" s="48"/>
    </row>
    <row r="7" spans="1:52" s="50" customFormat="1" ht="20.25" customHeight="1" x14ac:dyDescent="0.25">
      <c r="A7" s="49"/>
      <c r="D7" s="45"/>
      <c r="F7" s="45"/>
      <c r="G7" s="367" t="s">
        <v>928</v>
      </c>
      <c r="H7" s="367"/>
      <c r="I7" s="367"/>
      <c r="J7" s="367"/>
      <c r="K7" s="367"/>
      <c r="L7" s="367"/>
      <c r="M7" s="367" t="s">
        <v>901</v>
      </c>
      <c r="N7" s="367"/>
      <c r="O7" s="367"/>
      <c r="P7" s="367"/>
      <c r="Q7" s="367"/>
      <c r="R7" s="367"/>
      <c r="S7" s="52"/>
      <c r="T7" s="52"/>
      <c r="U7" s="52"/>
      <c r="V7" s="52"/>
      <c r="Y7" s="52"/>
      <c r="AB7" s="52"/>
      <c r="AK7" s="54"/>
      <c r="AL7" s="48"/>
    </row>
    <row r="8" spans="1:52" s="50" customFormat="1" ht="20.25" customHeight="1" x14ac:dyDescent="0.25">
      <c r="G8" s="367"/>
      <c r="H8" s="367"/>
      <c r="I8" s="367"/>
      <c r="J8" s="367"/>
      <c r="K8" s="367"/>
      <c r="L8" s="367"/>
      <c r="M8" s="367" t="s">
        <v>943</v>
      </c>
      <c r="N8" s="367"/>
      <c r="O8" s="367"/>
      <c r="P8" s="367"/>
      <c r="Q8" s="367"/>
      <c r="R8" s="367"/>
      <c r="S8" s="52"/>
      <c r="T8" s="52"/>
      <c r="U8" s="52"/>
      <c r="V8" s="52"/>
      <c r="Y8" s="52"/>
      <c r="AB8" s="52"/>
      <c r="AK8" s="44"/>
      <c r="AL8" s="48"/>
    </row>
    <row r="9" spans="1:52" s="50" customFormat="1" ht="20.25" customHeight="1" x14ac:dyDescent="0.25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Y9" s="52"/>
      <c r="AB9" s="52"/>
      <c r="AK9" s="54"/>
      <c r="AL9" s="48"/>
    </row>
    <row r="10" spans="1:52" s="60" customFormat="1" ht="15" customHeight="1" x14ac:dyDescent="0.2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232"/>
      <c r="P10" s="57"/>
      <c r="Q10" s="57"/>
      <c r="R10" s="57"/>
      <c r="S10" s="57"/>
      <c r="T10" s="57"/>
      <c r="U10" s="57"/>
      <c r="V10" s="57"/>
      <c r="W10" s="57"/>
      <c r="Y10" s="57"/>
      <c r="Z10" s="57"/>
      <c r="AB10" s="57"/>
      <c r="AC10" s="57"/>
      <c r="AE10" s="70"/>
      <c r="AF10" s="70"/>
      <c r="AG10" s="70"/>
      <c r="AH10" s="70"/>
      <c r="AJ10" s="286" t="s">
        <v>921</v>
      </c>
      <c r="AK10" s="176"/>
      <c r="AL10" s="48"/>
    </row>
    <row r="11" spans="1:52" ht="24.75" customHeight="1" x14ac:dyDescent="0.2">
      <c r="A11" s="391" t="s">
        <v>400</v>
      </c>
      <c r="B11" s="385" t="s">
        <v>29</v>
      </c>
      <c r="C11" s="381" t="s">
        <v>913</v>
      </c>
      <c r="D11" s="385" t="s">
        <v>31</v>
      </c>
      <c r="E11" s="385" t="s">
        <v>32</v>
      </c>
      <c r="F11" s="384" t="s">
        <v>33</v>
      </c>
      <c r="G11" s="385" t="s">
        <v>34</v>
      </c>
      <c r="H11" s="385" t="s">
        <v>35</v>
      </c>
      <c r="I11" s="384" t="s">
        <v>387</v>
      </c>
      <c r="J11" s="384" t="s">
        <v>37</v>
      </c>
      <c r="K11" s="384" t="s">
        <v>38</v>
      </c>
      <c r="L11" s="384" t="s">
        <v>39</v>
      </c>
      <c r="M11" s="384" t="s">
        <v>40</v>
      </c>
      <c r="N11" s="381" t="s">
        <v>41</v>
      </c>
      <c r="O11" s="384" t="s">
        <v>382</v>
      </c>
      <c r="P11" s="382" t="s">
        <v>388</v>
      </c>
      <c r="Q11" s="382"/>
      <c r="R11" s="382"/>
      <c r="S11" s="382" t="s">
        <v>934</v>
      </c>
      <c r="T11" s="382"/>
      <c r="U11" s="382"/>
      <c r="V11" s="381" t="s">
        <v>390</v>
      </c>
      <c r="W11" s="381"/>
      <c r="X11" s="381"/>
      <c r="Y11" s="382" t="s">
        <v>391</v>
      </c>
      <c r="Z11" s="382"/>
      <c r="AA11" s="382"/>
      <c r="AB11" s="382" t="s">
        <v>935</v>
      </c>
      <c r="AC11" s="382"/>
      <c r="AD11" s="382"/>
      <c r="AE11" s="383" t="s">
        <v>393</v>
      </c>
      <c r="AF11" s="383" t="s">
        <v>394</v>
      </c>
      <c r="AG11" s="383" t="s">
        <v>395</v>
      </c>
      <c r="AH11" s="386" t="s">
        <v>396</v>
      </c>
      <c r="AI11" s="386" t="s">
        <v>397</v>
      </c>
      <c r="AJ11" s="383" t="s">
        <v>402</v>
      </c>
      <c r="AL11" s="48"/>
    </row>
    <row r="12" spans="1:52" ht="48" customHeight="1" x14ac:dyDescent="0.2">
      <c r="A12" s="391"/>
      <c r="B12" s="385"/>
      <c r="C12" s="381"/>
      <c r="D12" s="385"/>
      <c r="E12" s="385"/>
      <c r="F12" s="384"/>
      <c r="G12" s="385"/>
      <c r="H12" s="385"/>
      <c r="I12" s="381"/>
      <c r="J12" s="384"/>
      <c r="K12" s="384"/>
      <c r="L12" s="384"/>
      <c r="M12" s="384"/>
      <c r="N12" s="381"/>
      <c r="O12" s="384"/>
      <c r="P12" s="288" t="s">
        <v>398</v>
      </c>
      <c r="Q12" s="288" t="s">
        <v>399</v>
      </c>
      <c r="R12" s="289" t="s">
        <v>400</v>
      </c>
      <c r="S12" s="288" t="s">
        <v>398</v>
      </c>
      <c r="T12" s="288" t="s">
        <v>399</v>
      </c>
      <c r="U12" s="289" t="s">
        <v>400</v>
      </c>
      <c r="V12" s="288" t="s">
        <v>398</v>
      </c>
      <c r="W12" s="288" t="s">
        <v>399</v>
      </c>
      <c r="X12" s="289" t="s">
        <v>400</v>
      </c>
      <c r="Y12" s="288" t="s">
        <v>398</v>
      </c>
      <c r="Z12" s="288" t="s">
        <v>399</v>
      </c>
      <c r="AA12" s="289" t="s">
        <v>400</v>
      </c>
      <c r="AB12" s="288" t="s">
        <v>398</v>
      </c>
      <c r="AC12" s="288" t="s">
        <v>399</v>
      </c>
      <c r="AD12" s="289" t="s">
        <v>400</v>
      </c>
      <c r="AE12" s="383"/>
      <c r="AF12" s="383"/>
      <c r="AG12" s="383"/>
      <c r="AH12" s="386"/>
      <c r="AI12" s="386"/>
      <c r="AJ12" s="383"/>
      <c r="AL12" s="48"/>
    </row>
    <row r="13" spans="1:52" s="62" customFormat="1" ht="54.75" customHeight="1" x14ac:dyDescent="0.2">
      <c r="A13" s="290">
        <v>1</v>
      </c>
      <c r="B13" s="287">
        <v>404</v>
      </c>
      <c r="C13" s="311" t="s">
        <v>212</v>
      </c>
      <c r="D13" s="312">
        <v>10136777</v>
      </c>
      <c r="E13" s="313" t="s">
        <v>144</v>
      </c>
      <c r="F13" s="313" t="s">
        <v>802</v>
      </c>
      <c r="G13" s="314" t="s">
        <v>47</v>
      </c>
      <c r="H13" s="312" t="s">
        <v>472</v>
      </c>
      <c r="I13" s="315" t="s">
        <v>248</v>
      </c>
      <c r="J13" s="316" t="s">
        <v>800</v>
      </c>
      <c r="K13" s="312" t="s">
        <v>216</v>
      </c>
      <c r="L13" s="312" t="s">
        <v>96</v>
      </c>
      <c r="M13" s="312" t="s">
        <v>245</v>
      </c>
      <c r="N13" s="312" t="s">
        <v>130</v>
      </c>
      <c r="O13" s="317" t="s">
        <v>246</v>
      </c>
      <c r="P13" s="299">
        <v>265.5</v>
      </c>
      <c r="Q13" s="318">
        <f>ROUND(P13/3.7,3)</f>
        <v>71.757000000000005</v>
      </c>
      <c r="R13" s="301">
        <f>RANK(Q13,Q$13:Q$17,0)</f>
        <v>1</v>
      </c>
      <c r="S13" s="299">
        <v>269.5</v>
      </c>
      <c r="T13" s="318">
        <f>ROUND(S13/3.7,3)</f>
        <v>72.837999999999994</v>
      </c>
      <c r="U13" s="301">
        <f>RANK(T13,T$13:T$17,0)</f>
        <v>1</v>
      </c>
      <c r="V13" s="306">
        <v>259.5</v>
      </c>
      <c r="W13" s="318">
        <f>ROUND(V13/3.7,3)</f>
        <v>70.135000000000005</v>
      </c>
      <c r="X13" s="301">
        <f>RANK(W13,W$13:W$17,0)</f>
        <v>2</v>
      </c>
      <c r="Y13" s="306">
        <v>262</v>
      </c>
      <c r="Z13" s="318">
        <f>ROUND(Y13/3.7,3)</f>
        <v>70.811000000000007</v>
      </c>
      <c r="AA13" s="301">
        <f>RANK(Z13,Z$13:Z$17,0)</f>
        <v>1</v>
      </c>
      <c r="AB13" s="306">
        <v>270</v>
      </c>
      <c r="AC13" s="318">
        <f>ROUND(AB13/3.7,3)</f>
        <v>72.972999999999999</v>
      </c>
      <c r="AD13" s="301">
        <f>RANK(AC13,AC$13:AC$17,0)</f>
        <v>1</v>
      </c>
      <c r="AE13" s="307"/>
      <c r="AF13" s="307"/>
      <c r="AG13" s="307"/>
      <c r="AH13" s="319">
        <f>(V13+Y13+P13+S13+AB13)/5</f>
        <v>265.3</v>
      </c>
      <c r="AI13" s="318">
        <f>ROUND(((W13+Z13+Q13+T13+AC13)/5)-((AF13*2)/3.7)-IF($AE13=1,0.5,IF($AE13=2,1.5,0)),3)</f>
        <v>71.703000000000003</v>
      </c>
      <c r="AJ13" s="307" t="s">
        <v>900</v>
      </c>
      <c r="AK13" s="63"/>
      <c r="AL13" s="61"/>
      <c r="AM13" s="1"/>
    </row>
    <row r="14" spans="1:52" s="62" customFormat="1" ht="54.75" customHeight="1" x14ac:dyDescent="0.2">
      <c r="A14" s="290">
        <v>2</v>
      </c>
      <c r="B14" s="287">
        <v>402</v>
      </c>
      <c r="C14" s="311" t="s">
        <v>212</v>
      </c>
      <c r="D14" s="312">
        <v>10141044</v>
      </c>
      <c r="E14" s="313" t="s">
        <v>589</v>
      </c>
      <c r="F14" s="313" t="s">
        <v>699</v>
      </c>
      <c r="G14" s="314" t="s">
        <v>47</v>
      </c>
      <c r="H14" s="312" t="s">
        <v>590</v>
      </c>
      <c r="I14" s="315" t="s">
        <v>591</v>
      </c>
      <c r="J14" s="316" t="s">
        <v>592</v>
      </c>
      <c r="K14" s="312" t="s">
        <v>260</v>
      </c>
      <c r="L14" s="312" t="s">
        <v>83</v>
      </c>
      <c r="M14" s="312" t="s">
        <v>84</v>
      </c>
      <c r="N14" s="312" t="s">
        <v>130</v>
      </c>
      <c r="O14" s="317" t="s">
        <v>593</v>
      </c>
      <c r="P14" s="299">
        <v>252.5</v>
      </c>
      <c r="Q14" s="318">
        <f>ROUND(P14/3.7,3)</f>
        <v>68.242999999999995</v>
      </c>
      <c r="R14" s="301">
        <f>RANK(Q14,Q$13:Q$17,0)</f>
        <v>2</v>
      </c>
      <c r="S14" s="299">
        <v>261.5</v>
      </c>
      <c r="T14" s="318">
        <f>ROUND(S14/3.7,3)</f>
        <v>70.676000000000002</v>
      </c>
      <c r="U14" s="301">
        <f>RANK(T14,T$13:T$17,0)</f>
        <v>2</v>
      </c>
      <c r="V14" s="306">
        <v>266</v>
      </c>
      <c r="W14" s="318">
        <f>ROUND(V14/3.7,3)</f>
        <v>71.891999999999996</v>
      </c>
      <c r="X14" s="301">
        <f>RANK(W14,W$13:W$17,0)</f>
        <v>1</v>
      </c>
      <c r="Y14" s="306">
        <v>250.5</v>
      </c>
      <c r="Z14" s="318">
        <f>ROUND(Y14/3.7,3)</f>
        <v>67.703000000000003</v>
      </c>
      <c r="AA14" s="301">
        <f>RANK(Z14,Z$13:Z$17,0)</f>
        <v>2</v>
      </c>
      <c r="AB14" s="306">
        <v>252.5</v>
      </c>
      <c r="AC14" s="318">
        <f>ROUND(AB14/3.7,3)</f>
        <v>68.242999999999995</v>
      </c>
      <c r="AD14" s="301">
        <f>RANK(AC14,AC$13:AC$17,0)</f>
        <v>2</v>
      </c>
      <c r="AE14" s="307"/>
      <c r="AF14" s="307"/>
      <c r="AG14" s="307"/>
      <c r="AH14" s="319">
        <f>(V14+Y14+P14+S14+AB14)/5</f>
        <v>256.60000000000002</v>
      </c>
      <c r="AI14" s="318">
        <f>ROUND(((W14+Z14+Q14+T14+AC14)/5)-((AF14*2)/3.7)-IF($AE14=1,0.5,IF($AE14=2,1.5,0)),3)</f>
        <v>69.350999999999999</v>
      </c>
      <c r="AJ14" s="307" t="s">
        <v>900</v>
      </c>
      <c r="AK14" s="63"/>
      <c r="AL14" s="61"/>
      <c r="AM14" s="1"/>
    </row>
    <row r="15" spans="1:52" s="62" customFormat="1" ht="54.75" customHeight="1" x14ac:dyDescent="0.2">
      <c r="A15" s="290">
        <v>3</v>
      </c>
      <c r="B15" s="287">
        <v>403</v>
      </c>
      <c r="C15" s="311" t="s">
        <v>212</v>
      </c>
      <c r="D15" s="312">
        <v>10136244</v>
      </c>
      <c r="E15" s="313" t="s">
        <v>610</v>
      </c>
      <c r="F15" s="313" t="s">
        <v>701</v>
      </c>
      <c r="G15" s="314" t="s">
        <v>47</v>
      </c>
      <c r="H15" s="312" t="s">
        <v>866</v>
      </c>
      <c r="I15" s="315" t="s">
        <v>867</v>
      </c>
      <c r="J15" s="316" t="s">
        <v>799</v>
      </c>
      <c r="K15" s="312" t="s">
        <v>801</v>
      </c>
      <c r="L15" s="312" t="s">
        <v>512</v>
      </c>
      <c r="M15" s="312" t="s">
        <v>751</v>
      </c>
      <c r="N15" s="312" t="s">
        <v>142</v>
      </c>
      <c r="O15" s="317" t="s">
        <v>760</v>
      </c>
      <c r="P15" s="299">
        <v>233.5</v>
      </c>
      <c r="Q15" s="318">
        <f>ROUND(P15/3.7,3)</f>
        <v>63.107999999999997</v>
      </c>
      <c r="R15" s="301">
        <f>RANK(Q15,Q$13:Q$17,0)</f>
        <v>3</v>
      </c>
      <c r="S15" s="299">
        <v>242</v>
      </c>
      <c r="T15" s="318">
        <f>ROUND(S15/3.7,3)</f>
        <v>65.405000000000001</v>
      </c>
      <c r="U15" s="301">
        <f>RANK(T15,T$13:T$17,0)</f>
        <v>3</v>
      </c>
      <c r="V15" s="306">
        <v>237.5</v>
      </c>
      <c r="W15" s="318">
        <f>ROUND(V15/3.7,3)</f>
        <v>64.188999999999993</v>
      </c>
      <c r="X15" s="301">
        <f>RANK(W15,W$13:W$17,0)</f>
        <v>3</v>
      </c>
      <c r="Y15" s="306">
        <v>233.5</v>
      </c>
      <c r="Z15" s="318">
        <f>ROUND(Y15/3.7,3)</f>
        <v>63.107999999999997</v>
      </c>
      <c r="AA15" s="301">
        <f>RANK(Z15,Z$13:Z$17,0)</f>
        <v>3</v>
      </c>
      <c r="AB15" s="306">
        <v>234</v>
      </c>
      <c r="AC15" s="318">
        <f>ROUND(AB15/3.7,3)</f>
        <v>63.243000000000002</v>
      </c>
      <c r="AD15" s="301">
        <f>RANK(AC15,AC$13:AC$17,0)</f>
        <v>3</v>
      </c>
      <c r="AE15" s="307"/>
      <c r="AF15" s="307"/>
      <c r="AG15" s="307"/>
      <c r="AH15" s="319">
        <f>(V15+Y15+P15+S15+AB15)/5</f>
        <v>236.1</v>
      </c>
      <c r="AI15" s="318">
        <f>ROUND(((W15+Z15+Q15+T15+AC15)/5)-((AF15*2)/3.7)-IF($AE15=1,0.5,IF($AE15=2,1.5,0)),3)</f>
        <v>63.811</v>
      </c>
      <c r="AJ15" s="307" t="s">
        <v>900</v>
      </c>
      <c r="AK15" s="63"/>
      <c r="AL15" s="61"/>
      <c r="AM15" s="1"/>
    </row>
    <row r="16" spans="1:52" s="62" customFormat="1" ht="54.75" customHeight="1" x14ac:dyDescent="0.2">
      <c r="A16" s="290">
        <v>4</v>
      </c>
      <c r="B16" s="287">
        <v>400</v>
      </c>
      <c r="C16" s="311" t="s">
        <v>212</v>
      </c>
      <c r="D16" s="312">
        <v>10153409</v>
      </c>
      <c r="E16" s="313" t="s">
        <v>249</v>
      </c>
      <c r="F16" s="313" t="s">
        <v>698</v>
      </c>
      <c r="G16" s="314" t="s">
        <v>47</v>
      </c>
      <c r="H16" s="312" t="s">
        <v>585</v>
      </c>
      <c r="I16" s="315" t="s">
        <v>586</v>
      </c>
      <c r="J16" s="316" t="s">
        <v>587</v>
      </c>
      <c r="K16" s="312" t="s">
        <v>216</v>
      </c>
      <c r="L16" s="312" t="s">
        <v>96</v>
      </c>
      <c r="M16" s="312" t="s">
        <v>210</v>
      </c>
      <c r="N16" s="312" t="s">
        <v>142</v>
      </c>
      <c r="O16" s="317" t="s">
        <v>588</v>
      </c>
      <c r="P16" s="299">
        <v>231.5</v>
      </c>
      <c r="Q16" s="318">
        <f>ROUND(P16/3.7,3)</f>
        <v>62.567999999999998</v>
      </c>
      <c r="R16" s="301">
        <f>RANK(Q16,Q$13:Q$17,0)</f>
        <v>4</v>
      </c>
      <c r="S16" s="299">
        <v>225</v>
      </c>
      <c r="T16" s="318">
        <f>ROUND(S16/3.7,3)</f>
        <v>60.811</v>
      </c>
      <c r="U16" s="301">
        <f>RANK(T16,T$13:T$17,0)</f>
        <v>4</v>
      </c>
      <c r="V16" s="306">
        <v>229</v>
      </c>
      <c r="W16" s="318">
        <f>ROUND(V16/3.7,3)</f>
        <v>61.892000000000003</v>
      </c>
      <c r="X16" s="301">
        <f>RANK(W16,W$13:W$17,0)</f>
        <v>4</v>
      </c>
      <c r="Y16" s="306">
        <v>214</v>
      </c>
      <c r="Z16" s="318">
        <f>ROUND(Y16/3.7,3)</f>
        <v>57.838000000000001</v>
      </c>
      <c r="AA16" s="301">
        <f>RANK(Z16,Z$13:Z$17,0)</f>
        <v>4</v>
      </c>
      <c r="AB16" s="306">
        <v>213.5</v>
      </c>
      <c r="AC16" s="318">
        <f>ROUND(AB16/3.7,3)</f>
        <v>57.703000000000003</v>
      </c>
      <c r="AD16" s="301">
        <f>RANK(AC16,AC$13:AC$17,0)</f>
        <v>4</v>
      </c>
      <c r="AE16" s="307"/>
      <c r="AF16" s="307"/>
      <c r="AG16" s="307"/>
      <c r="AH16" s="319">
        <f>(V16+Y16+P16+S16+AB16)/5</f>
        <v>222.6</v>
      </c>
      <c r="AI16" s="318">
        <f>ROUND(((W16+Z16+Q16+T16+AC16)/5)-((AF16*2)/3.7)-IF($AE16=1,0.5,IF($AE16=2,1.5,0)),3)</f>
        <v>60.161999999999999</v>
      </c>
      <c r="AJ16" s="307" t="s">
        <v>900</v>
      </c>
      <c r="AK16" s="63"/>
      <c r="AL16" s="61"/>
      <c r="AM16" s="1"/>
    </row>
    <row r="17" spans="1:39" s="62" customFormat="1" ht="54.75" customHeight="1" x14ac:dyDescent="0.2">
      <c r="A17" s="290"/>
      <c r="B17" s="287">
        <v>401</v>
      </c>
      <c r="C17" s="311" t="s">
        <v>212</v>
      </c>
      <c r="D17" s="312">
        <v>10153065</v>
      </c>
      <c r="E17" s="313" t="s">
        <v>164</v>
      </c>
      <c r="F17" s="313" t="s">
        <v>700</v>
      </c>
      <c r="G17" s="314" t="s">
        <v>47</v>
      </c>
      <c r="H17" s="312" t="s">
        <v>602</v>
      </c>
      <c r="I17" s="315" t="s">
        <v>669</v>
      </c>
      <c r="J17" s="316" t="s">
        <v>603</v>
      </c>
      <c r="K17" s="312" t="s">
        <v>604</v>
      </c>
      <c r="L17" s="312" t="s">
        <v>605</v>
      </c>
      <c r="M17" s="312" t="s">
        <v>442</v>
      </c>
      <c r="N17" s="312" t="s">
        <v>72</v>
      </c>
      <c r="O17" s="317" t="s">
        <v>606</v>
      </c>
      <c r="P17" s="388" t="s">
        <v>948</v>
      </c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90"/>
      <c r="AK17" s="63"/>
      <c r="AL17" s="61"/>
      <c r="AM17" s="1"/>
    </row>
    <row r="18" spans="1:39" ht="65.25" customHeight="1" x14ac:dyDescent="0.25">
      <c r="A18" s="82" t="s">
        <v>401</v>
      </c>
      <c r="B18" s="68"/>
      <c r="C18" s="68"/>
      <c r="D18" s="177"/>
      <c r="E18" s="68"/>
      <c r="F18" s="68"/>
      <c r="G18" s="177"/>
      <c r="H18" s="177"/>
      <c r="I18" s="177"/>
      <c r="J18" s="177"/>
      <c r="K18" s="366"/>
      <c r="L18" s="366"/>
      <c r="M18" s="366"/>
      <c r="N18" s="366"/>
      <c r="O18" s="366"/>
    </row>
  </sheetData>
  <sortState ref="A13:AZ17">
    <sortCondition descending="1" ref="AI13:AI17"/>
  </sortState>
  <mergeCells count="38">
    <mergeCell ref="G8:L8"/>
    <mergeCell ref="M8:R8"/>
    <mergeCell ref="A1:AJ1"/>
    <mergeCell ref="A2:AJ2"/>
    <mergeCell ref="A4:AJ4"/>
    <mergeCell ref="A5:AJ5"/>
    <mergeCell ref="G6:L6"/>
    <mergeCell ref="M6:R6"/>
    <mergeCell ref="G7:L7"/>
    <mergeCell ref="M7:R7"/>
    <mergeCell ref="A11:A12"/>
    <mergeCell ref="B11:B12"/>
    <mergeCell ref="C11:C12"/>
    <mergeCell ref="D11:D12"/>
    <mergeCell ref="E11:E12"/>
    <mergeCell ref="S11:U11"/>
    <mergeCell ref="AB11:AD11"/>
    <mergeCell ref="F11:F12"/>
    <mergeCell ref="G11:G12"/>
    <mergeCell ref="H11:H12"/>
    <mergeCell ref="I11:I12"/>
    <mergeCell ref="J11:J12"/>
    <mergeCell ref="K18:O18"/>
    <mergeCell ref="AE11:AE12"/>
    <mergeCell ref="AF11:AF12"/>
    <mergeCell ref="AG11:AG12"/>
    <mergeCell ref="AH11:AH12"/>
    <mergeCell ref="L11:L12"/>
    <mergeCell ref="K11:K12"/>
    <mergeCell ref="P17:AJ17"/>
    <mergeCell ref="AI11:AI12"/>
    <mergeCell ref="AJ11:AJ12"/>
    <mergeCell ref="M11:M12"/>
    <mergeCell ref="N11:N12"/>
    <mergeCell ref="O11:O12"/>
    <mergeCell ref="P11:R11"/>
    <mergeCell ref="V11:X11"/>
    <mergeCell ref="Y11:AA11"/>
  </mergeCells>
  <pageMargins left="0.25" right="0.25" top="0.75" bottom="0.75" header="0.3" footer="0.3"/>
  <pageSetup paperSize="9" scale="57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9"/>
  <sheetViews>
    <sheetView view="pageBreakPreview" zoomScale="75" zoomScaleNormal="75" zoomScaleSheetLayoutView="75" workbookViewId="0">
      <selection activeCell="R10" sqref="R10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12.42578125" style="41" hidden="1" customWidth="1"/>
    <col min="4" max="4" width="13.28515625" style="41" hidden="1" customWidth="1"/>
    <col min="5" max="5" width="7.85546875" style="41" customWidth="1"/>
    <col min="6" max="6" width="17.5703125" style="41" customWidth="1"/>
    <col min="7" max="7" width="5.140625" style="41" customWidth="1"/>
    <col min="8" max="8" width="14" style="41" hidden="1" customWidth="1"/>
    <col min="9" max="9" width="15.28515625" style="41" customWidth="1"/>
    <col min="10" max="10" width="16" style="41" customWidth="1"/>
    <col min="11" max="11" width="10.42578125" style="41" customWidth="1"/>
    <col min="12" max="12" width="11.7109375" style="41" customWidth="1"/>
    <col min="13" max="13" width="7.140625" style="41" customWidth="1"/>
    <col min="14" max="14" width="9.5703125" style="41" customWidth="1"/>
    <col min="15" max="15" width="11.85546875" style="41" customWidth="1"/>
    <col min="16" max="16" width="7.140625" style="41" customWidth="1"/>
    <col min="17" max="17" width="8.42578125" style="41" customWidth="1"/>
    <col min="18" max="18" width="3.7109375" style="41" customWidth="1"/>
    <col min="19" max="19" width="7.140625" style="41" customWidth="1"/>
    <col min="20" max="20" width="8.42578125" style="41" customWidth="1"/>
    <col min="21" max="21" width="3.7109375" style="41" customWidth="1"/>
    <col min="22" max="22" width="7" style="41" customWidth="1"/>
    <col min="23" max="23" width="8.85546875" style="41" customWidth="1"/>
    <col min="24" max="24" width="3.85546875" style="41" customWidth="1"/>
    <col min="25" max="25" width="7.140625" style="41" customWidth="1"/>
    <col min="26" max="26" width="9" style="41" customWidth="1"/>
    <col min="27" max="27" width="3.85546875" style="41" customWidth="1"/>
    <col min="28" max="28" width="7.140625" style="41" customWidth="1"/>
    <col min="29" max="29" width="8.7109375" style="41" customWidth="1"/>
    <col min="30" max="30" width="3.85546875" style="41" customWidth="1"/>
    <col min="31" max="31" width="5.28515625" style="41" customWidth="1"/>
    <col min="32" max="32" width="2.85546875" style="41" customWidth="1"/>
    <col min="33" max="33" width="6.28515625" style="41" hidden="1" customWidth="1"/>
    <col min="34" max="34" width="7.7109375" style="41" customWidth="1"/>
    <col min="35" max="35" width="9.7109375" style="41" customWidth="1"/>
    <col min="36" max="36" width="7.42578125" style="41" customWidth="1"/>
    <col min="37" max="37" width="28.28515625" style="44" customWidth="1"/>
    <col min="38" max="38" width="11" style="44" customWidth="1"/>
    <col min="39" max="262" width="9.140625" style="41"/>
    <col min="263" max="263" width="4.5703125" style="41" customWidth="1"/>
    <col min="264" max="264" width="5" style="41" customWidth="1"/>
    <col min="265" max="266" width="0" style="41" hidden="1" customWidth="1"/>
    <col min="267" max="267" width="11.140625" style="41" customWidth="1"/>
    <col min="268" max="268" width="16.5703125" style="41" customWidth="1"/>
    <col min="269" max="269" width="5.140625" style="41" customWidth="1"/>
    <col min="270" max="270" width="0" style="41" hidden="1" customWidth="1"/>
    <col min="271" max="271" width="22.140625" style="41" customWidth="1"/>
    <col min="272" max="272" width="17.5703125" style="41" customWidth="1"/>
    <col min="273" max="273" width="11.7109375" style="41" customWidth="1"/>
    <col min="274" max="274" width="14.42578125" style="41" customWidth="1"/>
    <col min="275" max="275" width="7.140625" style="41" customWidth="1"/>
    <col min="276" max="276" width="9.5703125" style="41" customWidth="1"/>
    <col min="277" max="277" width="14.140625" style="41" customWidth="1"/>
    <col min="278" max="278" width="7.140625" style="41" customWidth="1"/>
    <col min="279" max="279" width="8.85546875" style="41" customWidth="1"/>
    <col min="280" max="280" width="3.7109375" style="41" customWidth="1"/>
    <col min="281" max="281" width="7" style="41" customWidth="1"/>
    <col min="282" max="282" width="9.42578125" style="41" customWidth="1"/>
    <col min="283" max="283" width="3.85546875" style="41" customWidth="1"/>
    <col min="284" max="284" width="7.140625" style="41" customWidth="1"/>
    <col min="285" max="285" width="9.42578125" style="41" customWidth="1"/>
    <col min="286" max="286" width="3.85546875" style="41" customWidth="1"/>
    <col min="287" max="287" width="5.28515625" style="41" customWidth="1"/>
    <col min="288" max="288" width="2.85546875" style="41" customWidth="1"/>
    <col min="289" max="289" width="0" style="41" hidden="1" customWidth="1"/>
    <col min="290" max="290" width="7.7109375" style="41" customWidth="1"/>
    <col min="291" max="291" width="11.85546875" style="41" customWidth="1"/>
    <col min="292" max="292" width="7.42578125" style="41" customWidth="1"/>
    <col min="293" max="293" width="28.28515625" style="41" customWidth="1"/>
    <col min="294" max="294" width="11" style="41" customWidth="1"/>
    <col min="295" max="518" width="9.140625" style="41"/>
    <col min="519" max="519" width="4.5703125" style="41" customWidth="1"/>
    <col min="520" max="520" width="5" style="41" customWidth="1"/>
    <col min="521" max="522" width="0" style="41" hidden="1" customWidth="1"/>
    <col min="523" max="523" width="11.140625" style="41" customWidth="1"/>
    <col min="524" max="524" width="16.5703125" style="41" customWidth="1"/>
    <col min="525" max="525" width="5.140625" style="41" customWidth="1"/>
    <col min="526" max="526" width="0" style="41" hidden="1" customWidth="1"/>
    <col min="527" max="527" width="22.140625" style="41" customWidth="1"/>
    <col min="528" max="528" width="17.5703125" style="41" customWidth="1"/>
    <col min="529" max="529" width="11.7109375" style="41" customWidth="1"/>
    <col min="530" max="530" width="14.42578125" style="41" customWidth="1"/>
    <col min="531" max="531" width="7.140625" style="41" customWidth="1"/>
    <col min="532" max="532" width="9.5703125" style="41" customWidth="1"/>
    <col min="533" max="533" width="14.140625" style="41" customWidth="1"/>
    <col min="534" max="534" width="7.140625" style="41" customWidth="1"/>
    <col min="535" max="535" width="8.85546875" style="41" customWidth="1"/>
    <col min="536" max="536" width="3.7109375" style="41" customWidth="1"/>
    <col min="537" max="537" width="7" style="41" customWidth="1"/>
    <col min="538" max="538" width="9.42578125" style="41" customWidth="1"/>
    <col min="539" max="539" width="3.85546875" style="41" customWidth="1"/>
    <col min="540" max="540" width="7.140625" style="41" customWidth="1"/>
    <col min="541" max="541" width="9.42578125" style="41" customWidth="1"/>
    <col min="542" max="542" width="3.85546875" style="41" customWidth="1"/>
    <col min="543" max="543" width="5.28515625" style="41" customWidth="1"/>
    <col min="544" max="544" width="2.85546875" style="41" customWidth="1"/>
    <col min="545" max="545" width="0" style="41" hidden="1" customWidth="1"/>
    <col min="546" max="546" width="7.7109375" style="41" customWidth="1"/>
    <col min="547" max="547" width="11.85546875" style="41" customWidth="1"/>
    <col min="548" max="548" width="7.42578125" style="41" customWidth="1"/>
    <col min="549" max="549" width="28.28515625" style="41" customWidth="1"/>
    <col min="550" max="550" width="11" style="41" customWidth="1"/>
    <col min="551" max="774" width="9.140625" style="41"/>
    <col min="775" max="775" width="4.5703125" style="41" customWidth="1"/>
    <col min="776" max="776" width="5" style="41" customWidth="1"/>
    <col min="777" max="778" width="0" style="41" hidden="1" customWidth="1"/>
    <col min="779" max="779" width="11.140625" style="41" customWidth="1"/>
    <col min="780" max="780" width="16.5703125" style="41" customWidth="1"/>
    <col min="781" max="781" width="5.140625" style="41" customWidth="1"/>
    <col min="782" max="782" width="0" style="41" hidden="1" customWidth="1"/>
    <col min="783" max="783" width="22.140625" style="41" customWidth="1"/>
    <col min="784" max="784" width="17.5703125" style="41" customWidth="1"/>
    <col min="785" max="785" width="11.7109375" style="41" customWidth="1"/>
    <col min="786" max="786" width="14.42578125" style="41" customWidth="1"/>
    <col min="787" max="787" width="7.140625" style="41" customWidth="1"/>
    <col min="788" max="788" width="9.5703125" style="41" customWidth="1"/>
    <col min="789" max="789" width="14.140625" style="41" customWidth="1"/>
    <col min="790" max="790" width="7.140625" style="41" customWidth="1"/>
    <col min="791" max="791" width="8.85546875" style="41" customWidth="1"/>
    <col min="792" max="792" width="3.7109375" style="41" customWidth="1"/>
    <col min="793" max="793" width="7" style="41" customWidth="1"/>
    <col min="794" max="794" width="9.42578125" style="41" customWidth="1"/>
    <col min="795" max="795" width="3.85546875" style="41" customWidth="1"/>
    <col min="796" max="796" width="7.140625" style="41" customWidth="1"/>
    <col min="797" max="797" width="9.42578125" style="41" customWidth="1"/>
    <col min="798" max="798" width="3.85546875" style="41" customWidth="1"/>
    <col min="799" max="799" width="5.28515625" style="41" customWidth="1"/>
    <col min="800" max="800" width="2.85546875" style="41" customWidth="1"/>
    <col min="801" max="801" width="0" style="41" hidden="1" customWidth="1"/>
    <col min="802" max="802" width="7.7109375" style="41" customWidth="1"/>
    <col min="803" max="803" width="11.85546875" style="41" customWidth="1"/>
    <col min="804" max="804" width="7.42578125" style="41" customWidth="1"/>
    <col min="805" max="805" width="28.28515625" style="41" customWidth="1"/>
    <col min="806" max="806" width="11" style="41" customWidth="1"/>
    <col min="807" max="1030" width="9.140625" style="41"/>
    <col min="1031" max="1031" width="4.5703125" style="41" customWidth="1"/>
    <col min="1032" max="1032" width="5" style="41" customWidth="1"/>
    <col min="1033" max="1034" width="0" style="41" hidden="1" customWidth="1"/>
    <col min="1035" max="1035" width="11.140625" style="41" customWidth="1"/>
    <col min="1036" max="1036" width="16.5703125" style="41" customWidth="1"/>
    <col min="1037" max="1037" width="5.140625" style="41" customWidth="1"/>
    <col min="1038" max="1038" width="0" style="41" hidden="1" customWidth="1"/>
    <col min="1039" max="1039" width="22.140625" style="41" customWidth="1"/>
    <col min="1040" max="1040" width="17.5703125" style="41" customWidth="1"/>
    <col min="1041" max="1041" width="11.7109375" style="41" customWidth="1"/>
    <col min="1042" max="1042" width="14.42578125" style="41" customWidth="1"/>
    <col min="1043" max="1043" width="7.140625" style="41" customWidth="1"/>
    <col min="1044" max="1044" width="9.5703125" style="41" customWidth="1"/>
    <col min="1045" max="1045" width="14.140625" style="41" customWidth="1"/>
    <col min="1046" max="1046" width="7.140625" style="41" customWidth="1"/>
    <col min="1047" max="1047" width="8.85546875" style="41" customWidth="1"/>
    <col min="1048" max="1048" width="3.7109375" style="41" customWidth="1"/>
    <col min="1049" max="1049" width="7" style="41" customWidth="1"/>
    <col min="1050" max="1050" width="9.42578125" style="41" customWidth="1"/>
    <col min="1051" max="1051" width="3.85546875" style="41" customWidth="1"/>
    <col min="1052" max="1052" width="7.140625" style="41" customWidth="1"/>
    <col min="1053" max="1053" width="9.42578125" style="41" customWidth="1"/>
    <col min="1054" max="1054" width="3.85546875" style="41" customWidth="1"/>
    <col min="1055" max="1055" width="5.28515625" style="41" customWidth="1"/>
    <col min="1056" max="1056" width="2.85546875" style="41" customWidth="1"/>
    <col min="1057" max="1057" width="0" style="41" hidden="1" customWidth="1"/>
    <col min="1058" max="1058" width="7.7109375" style="41" customWidth="1"/>
    <col min="1059" max="1059" width="11.85546875" style="41" customWidth="1"/>
    <col min="1060" max="1060" width="7.42578125" style="41" customWidth="1"/>
    <col min="1061" max="1061" width="28.28515625" style="41" customWidth="1"/>
    <col min="1062" max="1062" width="11" style="41" customWidth="1"/>
    <col min="1063" max="1286" width="9.140625" style="41"/>
    <col min="1287" max="1287" width="4.5703125" style="41" customWidth="1"/>
    <col min="1288" max="1288" width="5" style="41" customWidth="1"/>
    <col min="1289" max="1290" width="0" style="41" hidden="1" customWidth="1"/>
    <col min="1291" max="1291" width="11.140625" style="41" customWidth="1"/>
    <col min="1292" max="1292" width="16.5703125" style="41" customWidth="1"/>
    <col min="1293" max="1293" width="5.140625" style="41" customWidth="1"/>
    <col min="1294" max="1294" width="0" style="41" hidden="1" customWidth="1"/>
    <col min="1295" max="1295" width="22.140625" style="41" customWidth="1"/>
    <col min="1296" max="1296" width="17.5703125" style="41" customWidth="1"/>
    <col min="1297" max="1297" width="11.7109375" style="41" customWidth="1"/>
    <col min="1298" max="1298" width="14.42578125" style="41" customWidth="1"/>
    <col min="1299" max="1299" width="7.140625" style="41" customWidth="1"/>
    <col min="1300" max="1300" width="9.5703125" style="41" customWidth="1"/>
    <col min="1301" max="1301" width="14.140625" style="41" customWidth="1"/>
    <col min="1302" max="1302" width="7.140625" style="41" customWidth="1"/>
    <col min="1303" max="1303" width="8.85546875" style="41" customWidth="1"/>
    <col min="1304" max="1304" width="3.7109375" style="41" customWidth="1"/>
    <col min="1305" max="1305" width="7" style="41" customWidth="1"/>
    <col min="1306" max="1306" width="9.42578125" style="41" customWidth="1"/>
    <col min="1307" max="1307" width="3.85546875" style="41" customWidth="1"/>
    <col min="1308" max="1308" width="7.140625" style="41" customWidth="1"/>
    <col min="1309" max="1309" width="9.42578125" style="41" customWidth="1"/>
    <col min="1310" max="1310" width="3.85546875" style="41" customWidth="1"/>
    <col min="1311" max="1311" width="5.28515625" style="41" customWidth="1"/>
    <col min="1312" max="1312" width="2.85546875" style="41" customWidth="1"/>
    <col min="1313" max="1313" width="0" style="41" hidden="1" customWidth="1"/>
    <col min="1314" max="1314" width="7.7109375" style="41" customWidth="1"/>
    <col min="1315" max="1315" width="11.85546875" style="41" customWidth="1"/>
    <col min="1316" max="1316" width="7.42578125" style="41" customWidth="1"/>
    <col min="1317" max="1317" width="28.28515625" style="41" customWidth="1"/>
    <col min="1318" max="1318" width="11" style="41" customWidth="1"/>
    <col min="1319" max="1542" width="9.140625" style="41"/>
    <col min="1543" max="1543" width="4.5703125" style="41" customWidth="1"/>
    <col min="1544" max="1544" width="5" style="41" customWidth="1"/>
    <col min="1545" max="1546" width="0" style="41" hidden="1" customWidth="1"/>
    <col min="1547" max="1547" width="11.140625" style="41" customWidth="1"/>
    <col min="1548" max="1548" width="16.5703125" style="41" customWidth="1"/>
    <col min="1549" max="1549" width="5.140625" style="41" customWidth="1"/>
    <col min="1550" max="1550" width="0" style="41" hidden="1" customWidth="1"/>
    <col min="1551" max="1551" width="22.140625" style="41" customWidth="1"/>
    <col min="1552" max="1552" width="17.5703125" style="41" customWidth="1"/>
    <col min="1553" max="1553" width="11.7109375" style="41" customWidth="1"/>
    <col min="1554" max="1554" width="14.42578125" style="41" customWidth="1"/>
    <col min="1555" max="1555" width="7.140625" style="41" customWidth="1"/>
    <col min="1556" max="1556" width="9.5703125" style="41" customWidth="1"/>
    <col min="1557" max="1557" width="14.140625" style="41" customWidth="1"/>
    <col min="1558" max="1558" width="7.140625" style="41" customWidth="1"/>
    <col min="1559" max="1559" width="8.85546875" style="41" customWidth="1"/>
    <col min="1560" max="1560" width="3.7109375" style="41" customWidth="1"/>
    <col min="1561" max="1561" width="7" style="41" customWidth="1"/>
    <col min="1562" max="1562" width="9.42578125" style="41" customWidth="1"/>
    <col min="1563" max="1563" width="3.85546875" style="41" customWidth="1"/>
    <col min="1564" max="1564" width="7.140625" style="41" customWidth="1"/>
    <col min="1565" max="1565" width="9.42578125" style="41" customWidth="1"/>
    <col min="1566" max="1566" width="3.85546875" style="41" customWidth="1"/>
    <col min="1567" max="1567" width="5.28515625" style="41" customWidth="1"/>
    <col min="1568" max="1568" width="2.85546875" style="41" customWidth="1"/>
    <col min="1569" max="1569" width="0" style="41" hidden="1" customWidth="1"/>
    <col min="1570" max="1570" width="7.7109375" style="41" customWidth="1"/>
    <col min="1571" max="1571" width="11.85546875" style="41" customWidth="1"/>
    <col min="1572" max="1572" width="7.42578125" style="41" customWidth="1"/>
    <col min="1573" max="1573" width="28.28515625" style="41" customWidth="1"/>
    <col min="1574" max="1574" width="11" style="41" customWidth="1"/>
    <col min="1575" max="1798" width="9.140625" style="41"/>
    <col min="1799" max="1799" width="4.5703125" style="41" customWidth="1"/>
    <col min="1800" max="1800" width="5" style="41" customWidth="1"/>
    <col min="1801" max="1802" width="0" style="41" hidden="1" customWidth="1"/>
    <col min="1803" max="1803" width="11.140625" style="41" customWidth="1"/>
    <col min="1804" max="1804" width="16.5703125" style="41" customWidth="1"/>
    <col min="1805" max="1805" width="5.140625" style="41" customWidth="1"/>
    <col min="1806" max="1806" width="0" style="41" hidden="1" customWidth="1"/>
    <col min="1807" max="1807" width="22.140625" style="41" customWidth="1"/>
    <col min="1808" max="1808" width="17.5703125" style="41" customWidth="1"/>
    <col min="1809" max="1809" width="11.7109375" style="41" customWidth="1"/>
    <col min="1810" max="1810" width="14.42578125" style="41" customWidth="1"/>
    <col min="1811" max="1811" width="7.140625" style="41" customWidth="1"/>
    <col min="1812" max="1812" width="9.5703125" style="41" customWidth="1"/>
    <col min="1813" max="1813" width="14.140625" style="41" customWidth="1"/>
    <col min="1814" max="1814" width="7.140625" style="41" customWidth="1"/>
    <col min="1815" max="1815" width="8.85546875" style="41" customWidth="1"/>
    <col min="1816" max="1816" width="3.7109375" style="41" customWidth="1"/>
    <col min="1817" max="1817" width="7" style="41" customWidth="1"/>
    <col min="1818" max="1818" width="9.42578125" style="41" customWidth="1"/>
    <col min="1819" max="1819" width="3.85546875" style="41" customWidth="1"/>
    <col min="1820" max="1820" width="7.140625" style="41" customWidth="1"/>
    <col min="1821" max="1821" width="9.42578125" style="41" customWidth="1"/>
    <col min="1822" max="1822" width="3.85546875" style="41" customWidth="1"/>
    <col min="1823" max="1823" width="5.28515625" style="41" customWidth="1"/>
    <col min="1824" max="1824" width="2.85546875" style="41" customWidth="1"/>
    <col min="1825" max="1825" width="0" style="41" hidden="1" customWidth="1"/>
    <col min="1826" max="1826" width="7.7109375" style="41" customWidth="1"/>
    <col min="1827" max="1827" width="11.85546875" style="41" customWidth="1"/>
    <col min="1828" max="1828" width="7.42578125" style="41" customWidth="1"/>
    <col min="1829" max="1829" width="28.28515625" style="41" customWidth="1"/>
    <col min="1830" max="1830" width="11" style="41" customWidth="1"/>
    <col min="1831" max="2054" width="9.140625" style="41"/>
    <col min="2055" max="2055" width="4.5703125" style="41" customWidth="1"/>
    <col min="2056" max="2056" width="5" style="41" customWidth="1"/>
    <col min="2057" max="2058" width="0" style="41" hidden="1" customWidth="1"/>
    <col min="2059" max="2059" width="11.140625" style="41" customWidth="1"/>
    <col min="2060" max="2060" width="16.5703125" style="41" customWidth="1"/>
    <col min="2061" max="2061" width="5.140625" style="41" customWidth="1"/>
    <col min="2062" max="2062" width="0" style="41" hidden="1" customWidth="1"/>
    <col min="2063" max="2063" width="22.140625" style="41" customWidth="1"/>
    <col min="2064" max="2064" width="17.5703125" style="41" customWidth="1"/>
    <col min="2065" max="2065" width="11.7109375" style="41" customWidth="1"/>
    <col min="2066" max="2066" width="14.42578125" style="41" customWidth="1"/>
    <col min="2067" max="2067" width="7.140625" style="41" customWidth="1"/>
    <col min="2068" max="2068" width="9.5703125" style="41" customWidth="1"/>
    <col min="2069" max="2069" width="14.140625" style="41" customWidth="1"/>
    <col min="2070" max="2070" width="7.140625" style="41" customWidth="1"/>
    <col min="2071" max="2071" width="8.85546875" style="41" customWidth="1"/>
    <col min="2072" max="2072" width="3.7109375" style="41" customWidth="1"/>
    <col min="2073" max="2073" width="7" style="41" customWidth="1"/>
    <col min="2074" max="2074" width="9.42578125" style="41" customWidth="1"/>
    <col min="2075" max="2075" width="3.85546875" style="41" customWidth="1"/>
    <col min="2076" max="2076" width="7.140625" style="41" customWidth="1"/>
    <col min="2077" max="2077" width="9.42578125" style="41" customWidth="1"/>
    <col min="2078" max="2078" width="3.85546875" style="41" customWidth="1"/>
    <col min="2079" max="2079" width="5.28515625" style="41" customWidth="1"/>
    <col min="2080" max="2080" width="2.85546875" style="41" customWidth="1"/>
    <col min="2081" max="2081" width="0" style="41" hidden="1" customWidth="1"/>
    <col min="2082" max="2082" width="7.7109375" style="41" customWidth="1"/>
    <col min="2083" max="2083" width="11.85546875" style="41" customWidth="1"/>
    <col min="2084" max="2084" width="7.42578125" style="41" customWidth="1"/>
    <col min="2085" max="2085" width="28.28515625" style="41" customWidth="1"/>
    <col min="2086" max="2086" width="11" style="41" customWidth="1"/>
    <col min="2087" max="2310" width="9.140625" style="41"/>
    <col min="2311" max="2311" width="4.5703125" style="41" customWidth="1"/>
    <col min="2312" max="2312" width="5" style="41" customWidth="1"/>
    <col min="2313" max="2314" width="0" style="41" hidden="1" customWidth="1"/>
    <col min="2315" max="2315" width="11.140625" style="41" customWidth="1"/>
    <col min="2316" max="2316" width="16.5703125" style="41" customWidth="1"/>
    <col min="2317" max="2317" width="5.140625" style="41" customWidth="1"/>
    <col min="2318" max="2318" width="0" style="41" hidden="1" customWidth="1"/>
    <col min="2319" max="2319" width="22.140625" style="41" customWidth="1"/>
    <col min="2320" max="2320" width="17.5703125" style="41" customWidth="1"/>
    <col min="2321" max="2321" width="11.7109375" style="41" customWidth="1"/>
    <col min="2322" max="2322" width="14.42578125" style="41" customWidth="1"/>
    <col min="2323" max="2323" width="7.140625" style="41" customWidth="1"/>
    <col min="2324" max="2324" width="9.5703125" style="41" customWidth="1"/>
    <col min="2325" max="2325" width="14.140625" style="41" customWidth="1"/>
    <col min="2326" max="2326" width="7.140625" style="41" customWidth="1"/>
    <col min="2327" max="2327" width="8.85546875" style="41" customWidth="1"/>
    <col min="2328" max="2328" width="3.7109375" style="41" customWidth="1"/>
    <col min="2329" max="2329" width="7" style="41" customWidth="1"/>
    <col min="2330" max="2330" width="9.42578125" style="41" customWidth="1"/>
    <col min="2331" max="2331" width="3.85546875" style="41" customWidth="1"/>
    <col min="2332" max="2332" width="7.140625" style="41" customWidth="1"/>
    <col min="2333" max="2333" width="9.42578125" style="41" customWidth="1"/>
    <col min="2334" max="2334" width="3.85546875" style="41" customWidth="1"/>
    <col min="2335" max="2335" width="5.28515625" style="41" customWidth="1"/>
    <col min="2336" max="2336" width="2.85546875" style="41" customWidth="1"/>
    <col min="2337" max="2337" width="0" style="41" hidden="1" customWidth="1"/>
    <col min="2338" max="2338" width="7.7109375" style="41" customWidth="1"/>
    <col min="2339" max="2339" width="11.85546875" style="41" customWidth="1"/>
    <col min="2340" max="2340" width="7.42578125" style="41" customWidth="1"/>
    <col min="2341" max="2341" width="28.28515625" style="41" customWidth="1"/>
    <col min="2342" max="2342" width="11" style="41" customWidth="1"/>
    <col min="2343" max="2566" width="9.140625" style="41"/>
    <col min="2567" max="2567" width="4.5703125" style="41" customWidth="1"/>
    <col min="2568" max="2568" width="5" style="41" customWidth="1"/>
    <col min="2569" max="2570" width="0" style="41" hidden="1" customWidth="1"/>
    <col min="2571" max="2571" width="11.140625" style="41" customWidth="1"/>
    <col min="2572" max="2572" width="16.5703125" style="41" customWidth="1"/>
    <col min="2573" max="2573" width="5.140625" style="41" customWidth="1"/>
    <col min="2574" max="2574" width="0" style="41" hidden="1" customWidth="1"/>
    <col min="2575" max="2575" width="22.140625" style="41" customWidth="1"/>
    <col min="2576" max="2576" width="17.5703125" style="41" customWidth="1"/>
    <col min="2577" max="2577" width="11.7109375" style="41" customWidth="1"/>
    <col min="2578" max="2578" width="14.42578125" style="41" customWidth="1"/>
    <col min="2579" max="2579" width="7.140625" style="41" customWidth="1"/>
    <col min="2580" max="2580" width="9.5703125" style="41" customWidth="1"/>
    <col min="2581" max="2581" width="14.140625" style="41" customWidth="1"/>
    <col min="2582" max="2582" width="7.140625" style="41" customWidth="1"/>
    <col min="2583" max="2583" width="8.85546875" style="41" customWidth="1"/>
    <col min="2584" max="2584" width="3.7109375" style="41" customWidth="1"/>
    <col min="2585" max="2585" width="7" style="41" customWidth="1"/>
    <col min="2586" max="2586" width="9.42578125" style="41" customWidth="1"/>
    <col min="2587" max="2587" width="3.85546875" style="41" customWidth="1"/>
    <col min="2588" max="2588" width="7.140625" style="41" customWidth="1"/>
    <col min="2589" max="2589" width="9.42578125" style="41" customWidth="1"/>
    <col min="2590" max="2590" width="3.85546875" style="41" customWidth="1"/>
    <col min="2591" max="2591" width="5.28515625" style="41" customWidth="1"/>
    <col min="2592" max="2592" width="2.85546875" style="41" customWidth="1"/>
    <col min="2593" max="2593" width="0" style="41" hidden="1" customWidth="1"/>
    <col min="2594" max="2594" width="7.7109375" style="41" customWidth="1"/>
    <col min="2595" max="2595" width="11.85546875" style="41" customWidth="1"/>
    <col min="2596" max="2596" width="7.42578125" style="41" customWidth="1"/>
    <col min="2597" max="2597" width="28.28515625" style="41" customWidth="1"/>
    <col min="2598" max="2598" width="11" style="41" customWidth="1"/>
    <col min="2599" max="2822" width="9.140625" style="41"/>
    <col min="2823" max="2823" width="4.5703125" style="41" customWidth="1"/>
    <col min="2824" max="2824" width="5" style="41" customWidth="1"/>
    <col min="2825" max="2826" width="0" style="41" hidden="1" customWidth="1"/>
    <col min="2827" max="2827" width="11.140625" style="41" customWidth="1"/>
    <col min="2828" max="2828" width="16.5703125" style="41" customWidth="1"/>
    <col min="2829" max="2829" width="5.140625" style="41" customWidth="1"/>
    <col min="2830" max="2830" width="0" style="41" hidden="1" customWidth="1"/>
    <col min="2831" max="2831" width="22.140625" style="41" customWidth="1"/>
    <col min="2832" max="2832" width="17.5703125" style="41" customWidth="1"/>
    <col min="2833" max="2833" width="11.7109375" style="41" customWidth="1"/>
    <col min="2834" max="2834" width="14.42578125" style="41" customWidth="1"/>
    <col min="2835" max="2835" width="7.140625" style="41" customWidth="1"/>
    <col min="2836" max="2836" width="9.5703125" style="41" customWidth="1"/>
    <col min="2837" max="2837" width="14.140625" style="41" customWidth="1"/>
    <col min="2838" max="2838" width="7.140625" style="41" customWidth="1"/>
    <col min="2839" max="2839" width="8.85546875" style="41" customWidth="1"/>
    <col min="2840" max="2840" width="3.7109375" style="41" customWidth="1"/>
    <col min="2841" max="2841" width="7" style="41" customWidth="1"/>
    <col min="2842" max="2842" width="9.42578125" style="41" customWidth="1"/>
    <col min="2843" max="2843" width="3.85546875" style="41" customWidth="1"/>
    <col min="2844" max="2844" width="7.140625" style="41" customWidth="1"/>
    <col min="2845" max="2845" width="9.42578125" style="41" customWidth="1"/>
    <col min="2846" max="2846" width="3.85546875" style="41" customWidth="1"/>
    <col min="2847" max="2847" width="5.28515625" style="41" customWidth="1"/>
    <col min="2848" max="2848" width="2.85546875" style="41" customWidth="1"/>
    <col min="2849" max="2849" width="0" style="41" hidden="1" customWidth="1"/>
    <col min="2850" max="2850" width="7.7109375" style="41" customWidth="1"/>
    <col min="2851" max="2851" width="11.85546875" style="41" customWidth="1"/>
    <col min="2852" max="2852" width="7.42578125" style="41" customWidth="1"/>
    <col min="2853" max="2853" width="28.28515625" style="41" customWidth="1"/>
    <col min="2854" max="2854" width="11" style="41" customWidth="1"/>
    <col min="2855" max="3078" width="9.140625" style="41"/>
    <col min="3079" max="3079" width="4.5703125" style="41" customWidth="1"/>
    <col min="3080" max="3080" width="5" style="41" customWidth="1"/>
    <col min="3081" max="3082" width="0" style="41" hidden="1" customWidth="1"/>
    <col min="3083" max="3083" width="11.140625" style="41" customWidth="1"/>
    <col min="3084" max="3084" width="16.5703125" style="41" customWidth="1"/>
    <col min="3085" max="3085" width="5.140625" style="41" customWidth="1"/>
    <col min="3086" max="3086" width="0" style="41" hidden="1" customWidth="1"/>
    <col min="3087" max="3087" width="22.140625" style="41" customWidth="1"/>
    <col min="3088" max="3088" width="17.5703125" style="41" customWidth="1"/>
    <col min="3089" max="3089" width="11.7109375" style="41" customWidth="1"/>
    <col min="3090" max="3090" width="14.42578125" style="41" customWidth="1"/>
    <col min="3091" max="3091" width="7.140625" style="41" customWidth="1"/>
    <col min="3092" max="3092" width="9.5703125" style="41" customWidth="1"/>
    <col min="3093" max="3093" width="14.140625" style="41" customWidth="1"/>
    <col min="3094" max="3094" width="7.140625" style="41" customWidth="1"/>
    <col min="3095" max="3095" width="8.85546875" style="41" customWidth="1"/>
    <col min="3096" max="3096" width="3.7109375" style="41" customWidth="1"/>
    <col min="3097" max="3097" width="7" style="41" customWidth="1"/>
    <col min="3098" max="3098" width="9.42578125" style="41" customWidth="1"/>
    <col min="3099" max="3099" width="3.85546875" style="41" customWidth="1"/>
    <col min="3100" max="3100" width="7.140625" style="41" customWidth="1"/>
    <col min="3101" max="3101" width="9.42578125" style="41" customWidth="1"/>
    <col min="3102" max="3102" width="3.85546875" style="41" customWidth="1"/>
    <col min="3103" max="3103" width="5.28515625" style="41" customWidth="1"/>
    <col min="3104" max="3104" width="2.85546875" style="41" customWidth="1"/>
    <col min="3105" max="3105" width="0" style="41" hidden="1" customWidth="1"/>
    <col min="3106" max="3106" width="7.7109375" style="41" customWidth="1"/>
    <col min="3107" max="3107" width="11.85546875" style="41" customWidth="1"/>
    <col min="3108" max="3108" width="7.42578125" style="41" customWidth="1"/>
    <col min="3109" max="3109" width="28.28515625" style="41" customWidth="1"/>
    <col min="3110" max="3110" width="11" style="41" customWidth="1"/>
    <col min="3111" max="3334" width="9.140625" style="41"/>
    <col min="3335" max="3335" width="4.5703125" style="41" customWidth="1"/>
    <col min="3336" max="3336" width="5" style="41" customWidth="1"/>
    <col min="3337" max="3338" width="0" style="41" hidden="1" customWidth="1"/>
    <col min="3339" max="3339" width="11.140625" style="41" customWidth="1"/>
    <col min="3340" max="3340" width="16.5703125" style="41" customWidth="1"/>
    <col min="3341" max="3341" width="5.140625" style="41" customWidth="1"/>
    <col min="3342" max="3342" width="0" style="41" hidden="1" customWidth="1"/>
    <col min="3343" max="3343" width="22.140625" style="41" customWidth="1"/>
    <col min="3344" max="3344" width="17.5703125" style="41" customWidth="1"/>
    <col min="3345" max="3345" width="11.7109375" style="41" customWidth="1"/>
    <col min="3346" max="3346" width="14.42578125" style="41" customWidth="1"/>
    <col min="3347" max="3347" width="7.140625" style="41" customWidth="1"/>
    <col min="3348" max="3348" width="9.5703125" style="41" customWidth="1"/>
    <col min="3349" max="3349" width="14.140625" style="41" customWidth="1"/>
    <col min="3350" max="3350" width="7.140625" style="41" customWidth="1"/>
    <col min="3351" max="3351" width="8.85546875" style="41" customWidth="1"/>
    <col min="3352" max="3352" width="3.7109375" style="41" customWidth="1"/>
    <col min="3353" max="3353" width="7" style="41" customWidth="1"/>
    <col min="3354" max="3354" width="9.42578125" style="41" customWidth="1"/>
    <col min="3355" max="3355" width="3.85546875" style="41" customWidth="1"/>
    <col min="3356" max="3356" width="7.140625" style="41" customWidth="1"/>
    <col min="3357" max="3357" width="9.42578125" style="41" customWidth="1"/>
    <col min="3358" max="3358" width="3.85546875" style="41" customWidth="1"/>
    <col min="3359" max="3359" width="5.28515625" style="41" customWidth="1"/>
    <col min="3360" max="3360" width="2.85546875" style="41" customWidth="1"/>
    <col min="3361" max="3361" width="0" style="41" hidden="1" customWidth="1"/>
    <col min="3362" max="3362" width="7.7109375" style="41" customWidth="1"/>
    <col min="3363" max="3363" width="11.85546875" style="41" customWidth="1"/>
    <col min="3364" max="3364" width="7.42578125" style="41" customWidth="1"/>
    <col min="3365" max="3365" width="28.28515625" style="41" customWidth="1"/>
    <col min="3366" max="3366" width="11" style="41" customWidth="1"/>
    <col min="3367" max="3590" width="9.140625" style="41"/>
    <col min="3591" max="3591" width="4.5703125" style="41" customWidth="1"/>
    <col min="3592" max="3592" width="5" style="41" customWidth="1"/>
    <col min="3593" max="3594" width="0" style="41" hidden="1" customWidth="1"/>
    <col min="3595" max="3595" width="11.140625" style="41" customWidth="1"/>
    <col min="3596" max="3596" width="16.5703125" style="41" customWidth="1"/>
    <col min="3597" max="3597" width="5.140625" style="41" customWidth="1"/>
    <col min="3598" max="3598" width="0" style="41" hidden="1" customWidth="1"/>
    <col min="3599" max="3599" width="22.140625" style="41" customWidth="1"/>
    <col min="3600" max="3600" width="17.5703125" style="41" customWidth="1"/>
    <col min="3601" max="3601" width="11.7109375" style="41" customWidth="1"/>
    <col min="3602" max="3602" width="14.42578125" style="41" customWidth="1"/>
    <col min="3603" max="3603" width="7.140625" style="41" customWidth="1"/>
    <col min="3604" max="3604" width="9.5703125" style="41" customWidth="1"/>
    <col min="3605" max="3605" width="14.140625" style="41" customWidth="1"/>
    <col min="3606" max="3606" width="7.140625" style="41" customWidth="1"/>
    <col min="3607" max="3607" width="8.85546875" style="41" customWidth="1"/>
    <col min="3608" max="3608" width="3.7109375" style="41" customWidth="1"/>
    <col min="3609" max="3609" width="7" style="41" customWidth="1"/>
    <col min="3610" max="3610" width="9.42578125" style="41" customWidth="1"/>
    <col min="3611" max="3611" width="3.85546875" style="41" customWidth="1"/>
    <col min="3612" max="3612" width="7.140625" style="41" customWidth="1"/>
    <col min="3613" max="3613" width="9.42578125" style="41" customWidth="1"/>
    <col min="3614" max="3614" width="3.85546875" style="41" customWidth="1"/>
    <col min="3615" max="3615" width="5.28515625" style="41" customWidth="1"/>
    <col min="3616" max="3616" width="2.85546875" style="41" customWidth="1"/>
    <col min="3617" max="3617" width="0" style="41" hidden="1" customWidth="1"/>
    <col min="3618" max="3618" width="7.7109375" style="41" customWidth="1"/>
    <col min="3619" max="3619" width="11.85546875" style="41" customWidth="1"/>
    <col min="3620" max="3620" width="7.42578125" style="41" customWidth="1"/>
    <col min="3621" max="3621" width="28.28515625" style="41" customWidth="1"/>
    <col min="3622" max="3622" width="11" style="41" customWidth="1"/>
    <col min="3623" max="3846" width="9.140625" style="41"/>
    <col min="3847" max="3847" width="4.5703125" style="41" customWidth="1"/>
    <col min="3848" max="3848" width="5" style="41" customWidth="1"/>
    <col min="3849" max="3850" width="0" style="41" hidden="1" customWidth="1"/>
    <col min="3851" max="3851" width="11.140625" style="41" customWidth="1"/>
    <col min="3852" max="3852" width="16.5703125" style="41" customWidth="1"/>
    <col min="3853" max="3853" width="5.140625" style="41" customWidth="1"/>
    <col min="3854" max="3854" width="0" style="41" hidden="1" customWidth="1"/>
    <col min="3855" max="3855" width="22.140625" style="41" customWidth="1"/>
    <col min="3856" max="3856" width="17.5703125" style="41" customWidth="1"/>
    <col min="3857" max="3857" width="11.7109375" style="41" customWidth="1"/>
    <col min="3858" max="3858" width="14.42578125" style="41" customWidth="1"/>
    <col min="3859" max="3859" width="7.140625" style="41" customWidth="1"/>
    <col min="3860" max="3860" width="9.5703125" style="41" customWidth="1"/>
    <col min="3861" max="3861" width="14.140625" style="41" customWidth="1"/>
    <col min="3862" max="3862" width="7.140625" style="41" customWidth="1"/>
    <col min="3863" max="3863" width="8.85546875" style="41" customWidth="1"/>
    <col min="3864" max="3864" width="3.7109375" style="41" customWidth="1"/>
    <col min="3865" max="3865" width="7" style="41" customWidth="1"/>
    <col min="3866" max="3866" width="9.42578125" style="41" customWidth="1"/>
    <col min="3867" max="3867" width="3.85546875" style="41" customWidth="1"/>
    <col min="3868" max="3868" width="7.140625" style="41" customWidth="1"/>
    <col min="3869" max="3869" width="9.42578125" style="41" customWidth="1"/>
    <col min="3870" max="3870" width="3.85546875" style="41" customWidth="1"/>
    <col min="3871" max="3871" width="5.28515625" style="41" customWidth="1"/>
    <col min="3872" max="3872" width="2.85546875" style="41" customWidth="1"/>
    <col min="3873" max="3873" width="0" style="41" hidden="1" customWidth="1"/>
    <col min="3874" max="3874" width="7.7109375" style="41" customWidth="1"/>
    <col min="3875" max="3875" width="11.85546875" style="41" customWidth="1"/>
    <col min="3876" max="3876" width="7.42578125" style="41" customWidth="1"/>
    <col min="3877" max="3877" width="28.28515625" style="41" customWidth="1"/>
    <col min="3878" max="3878" width="11" style="41" customWidth="1"/>
    <col min="3879" max="4102" width="9.140625" style="41"/>
    <col min="4103" max="4103" width="4.5703125" style="41" customWidth="1"/>
    <col min="4104" max="4104" width="5" style="41" customWidth="1"/>
    <col min="4105" max="4106" width="0" style="41" hidden="1" customWidth="1"/>
    <col min="4107" max="4107" width="11.140625" style="41" customWidth="1"/>
    <col min="4108" max="4108" width="16.5703125" style="41" customWidth="1"/>
    <col min="4109" max="4109" width="5.140625" style="41" customWidth="1"/>
    <col min="4110" max="4110" width="0" style="41" hidden="1" customWidth="1"/>
    <col min="4111" max="4111" width="22.140625" style="41" customWidth="1"/>
    <col min="4112" max="4112" width="17.5703125" style="41" customWidth="1"/>
    <col min="4113" max="4113" width="11.7109375" style="41" customWidth="1"/>
    <col min="4114" max="4114" width="14.42578125" style="41" customWidth="1"/>
    <col min="4115" max="4115" width="7.140625" style="41" customWidth="1"/>
    <col min="4116" max="4116" width="9.5703125" style="41" customWidth="1"/>
    <col min="4117" max="4117" width="14.140625" style="41" customWidth="1"/>
    <col min="4118" max="4118" width="7.140625" style="41" customWidth="1"/>
    <col min="4119" max="4119" width="8.85546875" style="41" customWidth="1"/>
    <col min="4120" max="4120" width="3.7109375" style="41" customWidth="1"/>
    <col min="4121" max="4121" width="7" style="41" customWidth="1"/>
    <col min="4122" max="4122" width="9.42578125" style="41" customWidth="1"/>
    <col min="4123" max="4123" width="3.85546875" style="41" customWidth="1"/>
    <col min="4124" max="4124" width="7.140625" style="41" customWidth="1"/>
    <col min="4125" max="4125" width="9.42578125" style="41" customWidth="1"/>
    <col min="4126" max="4126" width="3.85546875" style="41" customWidth="1"/>
    <col min="4127" max="4127" width="5.28515625" style="41" customWidth="1"/>
    <col min="4128" max="4128" width="2.85546875" style="41" customWidth="1"/>
    <col min="4129" max="4129" width="0" style="41" hidden="1" customWidth="1"/>
    <col min="4130" max="4130" width="7.7109375" style="41" customWidth="1"/>
    <col min="4131" max="4131" width="11.85546875" style="41" customWidth="1"/>
    <col min="4132" max="4132" width="7.42578125" style="41" customWidth="1"/>
    <col min="4133" max="4133" width="28.28515625" style="41" customWidth="1"/>
    <col min="4134" max="4134" width="11" style="41" customWidth="1"/>
    <col min="4135" max="4358" width="9.140625" style="41"/>
    <col min="4359" max="4359" width="4.5703125" style="41" customWidth="1"/>
    <col min="4360" max="4360" width="5" style="41" customWidth="1"/>
    <col min="4361" max="4362" width="0" style="41" hidden="1" customWidth="1"/>
    <col min="4363" max="4363" width="11.140625" style="41" customWidth="1"/>
    <col min="4364" max="4364" width="16.5703125" style="41" customWidth="1"/>
    <col min="4365" max="4365" width="5.140625" style="41" customWidth="1"/>
    <col min="4366" max="4366" width="0" style="41" hidden="1" customWidth="1"/>
    <col min="4367" max="4367" width="22.140625" style="41" customWidth="1"/>
    <col min="4368" max="4368" width="17.5703125" style="41" customWidth="1"/>
    <col min="4369" max="4369" width="11.7109375" style="41" customWidth="1"/>
    <col min="4370" max="4370" width="14.42578125" style="41" customWidth="1"/>
    <col min="4371" max="4371" width="7.140625" style="41" customWidth="1"/>
    <col min="4372" max="4372" width="9.5703125" style="41" customWidth="1"/>
    <col min="4373" max="4373" width="14.140625" style="41" customWidth="1"/>
    <col min="4374" max="4374" width="7.140625" style="41" customWidth="1"/>
    <col min="4375" max="4375" width="8.85546875" style="41" customWidth="1"/>
    <col min="4376" max="4376" width="3.7109375" style="41" customWidth="1"/>
    <col min="4377" max="4377" width="7" style="41" customWidth="1"/>
    <col min="4378" max="4378" width="9.42578125" style="41" customWidth="1"/>
    <col min="4379" max="4379" width="3.85546875" style="41" customWidth="1"/>
    <col min="4380" max="4380" width="7.140625" style="41" customWidth="1"/>
    <col min="4381" max="4381" width="9.42578125" style="41" customWidth="1"/>
    <col min="4382" max="4382" width="3.85546875" style="41" customWidth="1"/>
    <col min="4383" max="4383" width="5.28515625" style="41" customWidth="1"/>
    <col min="4384" max="4384" width="2.85546875" style="41" customWidth="1"/>
    <col min="4385" max="4385" width="0" style="41" hidden="1" customWidth="1"/>
    <col min="4386" max="4386" width="7.7109375" style="41" customWidth="1"/>
    <col min="4387" max="4387" width="11.85546875" style="41" customWidth="1"/>
    <col min="4388" max="4388" width="7.42578125" style="41" customWidth="1"/>
    <col min="4389" max="4389" width="28.28515625" style="41" customWidth="1"/>
    <col min="4390" max="4390" width="11" style="41" customWidth="1"/>
    <col min="4391" max="4614" width="9.140625" style="41"/>
    <col min="4615" max="4615" width="4.5703125" style="41" customWidth="1"/>
    <col min="4616" max="4616" width="5" style="41" customWidth="1"/>
    <col min="4617" max="4618" width="0" style="41" hidden="1" customWidth="1"/>
    <col min="4619" max="4619" width="11.140625" style="41" customWidth="1"/>
    <col min="4620" max="4620" width="16.5703125" style="41" customWidth="1"/>
    <col min="4621" max="4621" width="5.140625" style="41" customWidth="1"/>
    <col min="4622" max="4622" width="0" style="41" hidden="1" customWidth="1"/>
    <col min="4623" max="4623" width="22.140625" style="41" customWidth="1"/>
    <col min="4624" max="4624" width="17.5703125" style="41" customWidth="1"/>
    <col min="4625" max="4625" width="11.7109375" style="41" customWidth="1"/>
    <col min="4626" max="4626" width="14.42578125" style="41" customWidth="1"/>
    <col min="4627" max="4627" width="7.140625" style="41" customWidth="1"/>
    <col min="4628" max="4628" width="9.5703125" style="41" customWidth="1"/>
    <col min="4629" max="4629" width="14.140625" style="41" customWidth="1"/>
    <col min="4630" max="4630" width="7.140625" style="41" customWidth="1"/>
    <col min="4631" max="4631" width="8.85546875" style="41" customWidth="1"/>
    <col min="4632" max="4632" width="3.7109375" style="41" customWidth="1"/>
    <col min="4633" max="4633" width="7" style="41" customWidth="1"/>
    <col min="4634" max="4634" width="9.42578125" style="41" customWidth="1"/>
    <col min="4635" max="4635" width="3.85546875" style="41" customWidth="1"/>
    <col min="4636" max="4636" width="7.140625" style="41" customWidth="1"/>
    <col min="4637" max="4637" width="9.42578125" style="41" customWidth="1"/>
    <col min="4638" max="4638" width="3.85546875" style="41" customWidth="1"/>
    <col min="4639" max="4639" width="5.28515625" style="41" customWidth="1"/>
    <col min="4640" max="4640" width="2.85546875" style="41" customWidth="1"/>
    <col min="4641" max="4641" width="0" style="41" hidden="1" customWidth="1"/>
    <col min="4642" max="4642" width="7.7109375" style="41" customWidth="1"/>
    <col min="4643" max="4643" width="11.85546875" style="41" customWidth="1"/>
    <col min="4644" max="4644" width="7.42578125" style="41" customWidth="1"/>
    <col min="4645" max="4645" width="28.28515625" style="41" customWidth="1"/>
    <col min="4646" max="4646" width="11" style="41" customWidth="1"/>
    <col min="4647" max="4870" width="9.140625" style="41"/>
    <col min="4871" max="4871" width="4.5703125" style="41" customWidth="1"/>
    <col min="4872" max="4872" width="5" style="41" customWidth="1"/>
    <col min="4873" max="4874" width="0" style="41" hidden="1" customWidth="1"/>
    <col min="4875" max="4875" width="11.140625" style="41" customWidth="1"/>
    <col min="4876" max="4876" width="16.5703125" style="41" customWidth="1"/>
    <col min="4877" max="4877" width="5.140625" style="41" customWidth="1"/>
    <col min="4878" max="4878" width="0" style="41" hidden="1" customWidth="1"/>
    <col min="4879" max="4879" width="22.140625" style="41" customWidth="1"/>
    <col min="4880" max="4880" width="17.5703125" style="41" customWidth="1"/>
    <col min="4881" max="4881" width="11.7109375" style="41" customWidth="1"/>
    <col min="4882" max="4882" width="14.42578125" style="41" customWidth="1"/>
    <col min="4883" max="4883" width="7.140625" style="41" customWidth="1"/>
    <col min="4884" max="4884" width="9.5703125" style="41" customWidth="1"/>
    <col min="4885" max="4885" width="14.140625" style="41" customWidth="1"/>
    <col min="4886" max="4886" width="7.140625" style="41" customWidth="1"/>
    <col min="4887" max="4887" width="8.85546875" style="41" customWidth="1"/>
    <col min="4888" max="4888" width="3.7109375" style="41" customWidth="1"/>
    <col min="4889" max="4889" width="7" style="41" customWidth="1"/>
    <col min="4890" max="4890" width="9.42578125" style="41" customWidth="1"/>
    <col min="4891" max="4891" width="3.85546875" style="41" customWidth="1"/>
    <col min="4892" max="4892" width="7.140625" style="41" customWidth="1"/>
    <col min="4893" max="4893" width="9.42578125" style="41" customWidth="1"/>
    <col min="4894" max="4894" width="3.85546875" style="41" customWidth="1"/>
    <col min="4895" max="4895" width="5.28515625" style="41" customWidth="1"/>
    <col min="4896" max="4896" width="2.85546875" style="41" customWidth="1"/>
    <col min="4897" max="4897" width="0" style="41" hidden="1" customWidth="1"/>
    <col min="4898" max="4898" width="7.7109375" style="41" customWidth="1"/>
    <col min="4899" max="4899" width="11.85546875" style="41" customWidth="1"/>
    <col min="4900" max="4900" width="7.42578125" style="41" customWidth="1"/>
    <col min="4901" max="4901" width="28.28515625" style="41" customWidth="1"/>
    <col min="4902" max="4902" width="11" style="41" customWidth="1"/>
    <col min="4903" max="5126" width="9.140625" style="41"/>
    <col min="5127" max="5127" width="4.5703125" style="41" customWidth="1"/>
    <col min="5128" max="5128" width="5" style="41" customWidth="1"/>
    <col min="5129" max="5130" width="0" style="41" hidden="1" customWidth="1"/>
    <col min="5131" max="5131" width="11.140625" style="41" customWidth="1"/>
    <col min="5132" max="5132" width="16.5703125" style="41" customWidth="1"/>
    <col min="5133" max="5133" width="5.140625" style="41" customWidth="1"/>
    <col min="5134" max="5134" width="0" style="41" hidden="1" customWidth="1"/>
    <col min="5135" max="5135" width="22.140625" style="41" customWidth="1"/>
    <col min="5136" max="5136" width="17.5703125" style="41" customWidth="1"/>
    <col min="5137" max="5137" width="11.7109375" style="41" customWidth="1"/>
    <col min="5138" max="5138" width="14.42578125" style="41" customWidth="1"/>
    <col min="5139" max="5139" width="7.140625" style="41" customWidth="1"/>
    <col min="5140" max="5140" width="9.5703125" style="41" customWidth="1"/>
    <col min="5141" max="5141" width="14.140625" style="41" customWidth="1"/>
    <col min="5142" max="5142" width="7.140625" style="41" customWidth="1"/>
    <col min="5143" max="5143" width="8.85546875" style="41" customWidth="1"/>
    <col min="5144" max="5144" width="3.7109375" style="41" customWidth="1"/>
    <col min="5145" max="5145" width="7" style="41" customWidth="1"/>
    <col min="5146" max="5146" width="9.42578125" style="41" customWidth="1"/>
    <col min="5147" max="5147" width="3.85546875" style="41" customWidth="1"/>
    <col min="5148" max="5148" width="7.140625" style="41" customWidth="1"/>
    <col min="5149" max="5149" width="9.42578125" style="41" customWidth="1"/>
    <col min="5150" max="5150" width="3.85546875" style="41" customWidth="1"/>
    <col min="5151" max="5151" width="5.28515625" style="41" customWidth="1"/>
    <col min="5152" max="5152" width="2.85546875" style="41" customWidth="1"/>
    <col min="5153" max="5153" width="0" style="41" hidden="1" customWidth="1"/>
    <col min="5154" max="5154" width="7.7109375" style="41" customWidth="1"/>
    <col min="5155" max="5155" width="11.85546875" style="41" customWidth="1"/>
    <col min="5156" max="5156" width="7.42578125" style="41" customWidth="1"/>
    <col min="5157" max="5157" width="28.28515625" style="41" customWidth="1"/>
    <col min="5158" max="5158" width="11" style="41" customWidth="1"/>
    <col min="5159" max="5382" width="9.140625" style="41"/>
    <col min="5383" max="5383" width="4.5703125" style="41" customWidth="1"/>
    <col min="5384" max="5384" width="5" style="41" customWidth="1"/>
    <col min="5385" max="5386" width="0" style="41" hidden="1" customWidth="1"/>
    <col min="5387" max="5387" width="11.140625" style="41" customWidth="1"/>
    <col min="5388" max="5388" width="16.5703125" style="41" customWidth="1"/>
    <col min="5389" max="5389" width="5.140625" style="41" customWidth="1"/>
    <col min="5390" max="5390" width="0" style="41" hidden="1" customWidth="1"/>
    <col min="5391" max="5391" width="22.140625" style="41" customWidth="1"/>
    <col min="5392" max="5392" width="17.5703125" style="41" customWidth="1"/>
    <col min="5393" max="5393" width="11.7109375" style="41" customWidth="1"/>
    <col min="5394" max="5394" width="14.42578125" style="41" customWidth="1"/>
    <col min="5395" max="5395" width="7.140625" style="41" customWidth="1"/>
    <col min="5396" max="5396" width="9.5703125" style="41" customWidth="1"/>
    <col min="5397" max="5397" width="14.140625" style="41" customWidth="1"/>
    <col min="5398" max="5398" width="7.140625" style="41" customWidth="1"/>
    <col min="5399" max="5399" width="8.85546875" style="41" customWidth="1"/>
    <col min="5400" max="5400" width="3.7109375" style="41" customWidth="1"/>
    <col min="5401" max="5401" width="7" style="41" customWidth="1"/>
    <col min="5402" max="5402" width="9.42578125" style="41" customWidth="1"/>
    <col min="5403" max="5403" width="3.85546875" style="41" customWidth="1"/>
    <col min="5404" max="5404" width="7.140625" style="41" customWidth="1"/>
    <col min="5405" max="5405" width="9.42578125" style="41" customWidth="1"/>
    <col min="5406" max="5406" width="3.85546875" style="41" customWidth="1"/>
    <col min="5407" max="5407" width="5.28515625" style="41" customWidth="1"/>
    <col min="5408" max="5408" width="2.85546875" style="41" customWidth="1"/>
    <col min="5409" max="5409" width="0" style="41" hidden="1" customWidth="1"/>
    <col min="5410" max="5410" width="7.7109375" style="41" customWidth="1"/>
    <col min="5411" max="5411" width="11.85546875" style="41" customWidth="1"/>
    <col min="5412" max="5412" width="7.42578125" style="41" customWidth="1"/>
    <col min="5413" max="5413" width="28.28515625" style="41" customWidth="1"/>
    <col min="5414" max="5414" width="11" style="41" customWidth="1"/>
    <col min="5415" max="5638" width="9.140625" style="41"/>
    <col min="5639" max="5639" width="4.5703125" style="41" customWidth="1"/>
    <col min="5640" max="5640" width="5" style="41" customWidth="1"/>
    <col min="5641" max="5642" width="0" style="41" hidden="1" customWidth="1"/>
    <col min="5643" max="5643" width="11.140625" style="41" customWidth="1"/>
    <col min="5644" max="5644" width="16.5703125" style="41" customWidth="1"/>
    <col min="5645" max="5645" width="5.140625" style="41" customWidth="1"/>
    <col min="5646" max="5646" width="0" style="41" hidden="1" customWidth="1"/>
    <col min="5647" max="5647" width="22.140625" style="41" customWidth="1"/>
    <col min="5648" max="5648" width="17.5703125" style="41" customWidth="1"/>
    <col min="5649" max="5649" width="11.7109375" style="41" customWidth="1"/>
    <col min="5650" max="5650" width="14.42578125" style="41" customWidth="1"/>
    <col min="5651" max="5651" width="7.140625" style="41" customWidth="1"/>
    <col min="5652" max="5652" width="9.5703125" style="41" customWidth="1"/>
    <col min="5653" max="5653" width="14.140625" style="41" customWidth="1"/>
    <col min="5654" max="5654" width="7.140625" style="41" customWidth="1"/>
    <col min="5655" max="5655" width="8.85546875" style="41" customWidth="1"/>
    <col min="5656" max="5656" width="3.7109375" style="41" customWidth="1"/>
    <col min="5657" max="5657" width="7" style="41" customWidth="1"/>
    <col min="5658" max="5658" width="9.42578125" style="41" customWidth="1"/>
    <col min="5659" max="5659" width="3.85546875" style="41" customWidth="1"/>
    <col min="5660" max="5660" width="7.140625" style="41" customWidth="1"/>
    <col min="5661" max="5661" width="9.42578125" style="41" customWidth="1"/>
    <col min="5662" max="5662" width="3.85546875" style="41" customWidth="1"/>
    <col min="5663" max="5663" width="5.28515625" style="41" customWidth="1"/>
    <col min="5664" max="5664" width="2.85546875" style="41" customWidth="1"/>
    <col min="5665" max="5665" width="0" style="41" hidden="1" customWidth="1"/>
    <col min="5666" max="5666" width="7.7109375" style="41" customWidth="1"/>
    <col min="5667" max="5667" width="11.85546875" style="41" customWidth="1"/>
    <col min="5668" max="5668" width="7.42578125" style="41" customWidth="1"/>
    <col min="5669" max="5669" width="28.28515625" style="41" customWidth="1"/>
    <col min="5670" max="5670" width="11" style="41" customWidth="1"/>
    <col min="5671" max="5894" width="9.140625" style="41"/>
    <col min="5895" max="5895" width="4.5703125" style="41" customWidth="1"/>
    <col min="5896" max="5896" width="5" style="41" customWidth="1"/>
    <col min="5897" max="5898" width="0" style="41" hidden="1" customWidth="1"/>
    <col min="5899" max="5899" width="11.140625" style="41" customWidth="1"/>
    <col min="5900" max="5900" width="16.5703125" style="41" customWidth="1"/>
    <col min="5901" max="5901" width="5.140625" style="41" customWidth="1"/>
    <col min="5902" max="5902" width="0" style="41" hidden="1" customWidth="1"/>
    <col min="5903" max="5903" width="22.140625" style="41" customWidth="1"/>
    <col min="5904" max="5904" width="17.5703125" style="41" customWidth="1"/>
    <col min="5905" max="5905" width="11.7109375" style="41" customWidth="1"/>
    <col min="5906" max="5906" width="14.42578125" style="41" customWidth="1"/>
    <col min="5907" max="5907" width="7.140625" style="41" customWidth="1"/>
    <col min="5908" max="5908" width="9.5703125" style="41" customWidth="1"/>
    <col min="5909" max="5909" width="14.140625" style="41" customWidth="1"/>
    <col min="5910" max="5910" width="7.140625" style="41" customWidth="1"/>
    <col min="5911" max="5911" width="8.85546875" style="41" customWidth="1"/>
    <col min="5912" max="5912" width="3.7109375" style="41" customWidth="1"/>
    <col min="5913" max="5913" width="7" style="41" customWidth="1"/>
    <col min="5914" max="5914" width="9.42578125" style="41" customWidth="1"/>
    <col min="5915" max="5915" width="3.85546875" style="41" customWidth="1"/>
    <col min="5916" max="5916" width="7.140625" style="41" customWidth="1"/>
    <col min="5917" max="5917" width="9.42578125" style="41" customWidth="1"/>
    <col min="5918" max="5918" width="3.85546875" style="41" customWidth="1"/>
    <col min="5919" max="5919" width="5.28515625" style="41" customWidth="1"/>
    <col min="5920" max="5920" width="2.85546875" style="41" customWidth="1"/>
    <col min="5921" max="5921" width="0" style="41" hidden="1" customWidth="1"/>
    <col min="5922" max="5922" width="7.7109375" style="41" customWidth="1"/>
    <col min="5923" max="5923" width="11.85546875" style="41" customWidth="1"/>
    <col min="5924" max="5924" width="7.42578125" style="41" customWidth="1"/>
    <col min="5925" max="5925" width="28.28515625" style="41" customWidth="1"/>
    <col min="5926" max="5926" width="11" style="41" customWidth="1"/>
    <col min="5927" max="6150" width="9.140625" style="41"/>
    <col min="6151" max="6151" width="4.5703125" style="41" customWidth="1"/>
    <col min="6152" max="6152" width="5" style="41" customWidth="1"/>
    <col min="6153" max="6154" width="0" style="41" hidden="1" customWidth="1"/>
    <col min="6155" max="6155" width="11.140625" style="41" customWidth="1"/>
    <col min="6156" max="6156" width="16.5703125" style="41" customWidth="1"/>
    <col min="6157" max="6157" width="5.140625" style="41" customWidth="1"/>
    <col min="6158" max="6158" width="0" style="41" hidden="1" customWidth="1"/>
    <col min="6159" max="6159" width="22.140625" style="41" customWidth="1"/>
    <col min="6160" max="6160" width="17.5703125" style="41" customWidth="1"/>
    <col min="6161" max="6161" width="11.7109375" style="41" customWidth="1"/>
    <col min="6162" max="6162" width="14.42578125" style="41" customWidth="1"/>
    <col min="6163" max="6163" width="7.140625" style="41" customWidth="1"/>
    <col min="6164" max="6164" width="9.5703125" style="41" customWidth="1"/>
    <col min="6165" max="6165" width="14.140625" style="41" customWidth="1"/>
    <col min="6166" max="6166" width="7.140625" style="41" customWidth="1"/>
    <col min="6167" max="6167" width="8.85546875" style="41" customWidth="1"/>
    <col min="6168" max="6168" width="3.7109375" style="41" customWidth="1"/>
    <col min="6169" max="6169" width="7" style="41" customWidth="1"/>
    <col min="6170" max="6170" width="9.42578125" style="41" customWidth="1"/>
    <col min="6171" max="6171" width="3.85546875" style="41" customWidth="1"/>
    <col min="6172" max="6172" width="7.140625" style="41" customWidth="1"/>
    <col min="6173" max="6173" width="9.42578125" style="41" customWidth="1"/>
    <col min="6174" max="6174" width="3.85546875" style="41" customWidth="1"/>
    <col min="6175" max="6175" width="5.28515625" style="41" customWidth="1"/>
    <col min="6176" max="6176" width="2.85546875" style="41" customWidth="1"/>
    <col min="6177" max="6177" width="0" style="41" hidden="1" customWidth="1"/>
    <col min="6178" max="6178" width="7.7109375" style="41" customWidth="1"/>
    <col min="6179" max="6179" width="11.85546875" style="41" customWidth="1"/>
    <col min="6180" max="6180" width="7.42578125" style="41" customWidth="1"/>
    <col min="6181" max="6181" width="28.28515625" style="41" customWidth="1"/>
    <col min="6182" max="6182" width="11" style="41" customWidth="1"/>
    <col min="6183" max="6406" width="9.140625" style="41"/>
    <col min="6407" max="6407" width="4.5703125" style="41" customWidth="1"/>
    <col min="6408" max="6408" width="5" style="41" customWidth="1"/>
    <col min="6409" max="6410" width="0" style="41" hidden="1" customWidth="1"/>
    <col min="6411" max="6411" width="11.140625" style="41" customWidth="1"/>
    <col min="6412" max="6412" width="16.5703125" style="41" customWidth="1"/>
    <col min="6413" max="6413" width="5.140625" style="41" customWidth="1"/>
    <col min="6414" max="6414" width="0" style="41" hidden="1" customWidth="1"/>
    <col min="6415" max="6415" width="22.140625" style="41" customWidth="1"/>
    <col min="6416" max="6416" width="17.5703125" style="41" customWidth="1"/>
    <col min="6417" max="6417" width="11.7109375" style="41" customWidth="1"/>
    <col min="6418" max="6418" width="14.42578125" style="41" customWidth="1"/>
    <col min="6419" max="6419" width="7.140625" style="41" customWidth="1"/>
    <col min="6420" max="6420" width="9.5703125" style="41" customWidth="1"/>
    <col min="6421" max="6421" width="14.140625" style="41" customWidth="1"/>
    <col min="6422" max="6422" width="7.140625" style="41" customWidth="1"/>
    <col min="6423" max="6423" width="8.85546875" style="41" customWidth="1"/>
    <col min="6424" max="6424" width="3.7109375" style="41" customWidth="1"/>
    <col min="6425" max="6425" width="7" style="41" customWidth="1"/>
    <col min="6426" max="6426" width="9.42578125" style="41" customWidth="1"/>
    <col min="6427" max="6427" width="3.85546875" style="41" customWidth="1"/>
    <col min="6428" max="6428" width="7.140625" style="41" customWidth="1"/>
    <col min="6429" max="6429" width="9.42578125" style="41" customWidth="1"/>
    <col min="6430" max="6430" width="3.85546875" style="41" customWidth="1"/>
    <col min="6431" max="6431" width="5.28515625" style="41" customWidth="1"/>
    <col min="6432" max="6432" width="2.85546875" style="41" customWidth="1"/>
    <col min="6433" max="6433" width="0" style="41" hidden="1" customWidth="1"/>
    <col min="6434" max="6434" width="7.7109375" style="41" customWidth="1"/>
    <col min="6435" max="6435" width="11.85546875" style="41" customWidth="1"/>
    <col min="6436" max="6436" width="7.42578125" style="41" customWidth="1"/>
    <col min="6437" max="6437" width="28.28515625" style="41" customWidth="1"/>
    <col min="6438" max="6438" width="11" style="41" customWidth="1"/>
    <col min="6439" max="6662" width="9.140625" style="41"/>
    <col min="6663" max="6663" width="4.5703125" style="41" customWidth="1"/>
    <col min="6664" max="6664" width="5" style="41" customWidth="1"/>
    <col min="6665" max="6666" width="0" style="41" hidden="1" customWidth="1"/>
    <col min="6667" max="6667" width="11.140625" style="41" customWidth="1"/>
    <col min="6668" max="6668" width="16.5703125" style="41" customWidth="1"/>
    <col min="6669" max="6669" width="5.140625" style="41" customWidth="1"/>
    <col min="6670" max="6670" width="0" style="41" hidden="1" customWidth="1"/>
    <col min="6671" max="6671" width="22.140625" style="41" customWidth="1"/>
    <col min="6672" max="6672" width="17.5703125" style="41" customWidth="1"/>
    <col min="6673" max="6673" width="11.7109375" style="41" customWidth="1"/>
    <col min="6674" max="6674" width="14.42578125" style="41" customWidth="1"/>
    <col min="6675" max="6675" width="7.140625" style="41" customWidth="1"/>
    <col min="6676" max="6676" width="9.5703125" style="41" customWidth="1"/>
    <col min="6677" max="6677" width="14.140625" style="41" customWidth="1"/>
    <col min="6678" max="6678" width="7.140625" style="41" customWidth="1"/>
    <col min="6679" max="6679" width="8.85546875" style="41" customWidth="1"/>
    <col min="6680" max="6680" width="3.7109375" style="41" customWidth="1"/>
    <col min="6681" max="6681" width="7" style="41" customWidth="1"/>
    <col min="6682" max="6682" width="9.42578125" style="41" customWidth="1"/>
    <col min="6683" max="6683" width="3.85546875" style="41" customWidth="1"/>
    <col min="6684" max="6684" width="7.140625" style="41" customWidth="1"/>
    <col min="6685" max="6685" width="9.42578125" style="41" customWidth="1"/>
    <col min="6686" max="6686" width="3.85546875" style="41" customWidth="1"/>
    <col min="6687" max="6687" width="5.28515625" style="41" customWidth="1"/>
    <col min="6688" max="6688" width="2.85546875" style="41" customWidth="1"/>
    <col min="6689" max="6689" width="0" style="41" hidden="1" customWidth="1"/>
    <col min="6690" max="6690" width="7.7109375" style="41" customWidth="1"/>
    <col min="6691" max="6691" width="11.85546875" style="41" customWidth="1"/>
    <col min="6692" max="6692" width="7.42578125" style="41" customWidth="1"/>
    <col min="6693" max="6693" width="28.28515625" style="41" customWidth="1"/>
    <col min="6694" max="6694" width="11" style="41" customWidth="1"/>
    <col min="6695" max="6918" width="9.140625" style="41"/>
    <col min="6919" max="6919" width="4.5703125" style="41" customWidth="1"/>
    <col min="6920" max="6920" width="5" style="41" customWidth="1"/>
    <col min="6921" max="6922" width="0" style="41" hidden="1" customWidth="1"/>
    <col min="6923" max="6923" width="11.140625" style="41" customWidth="1"/>
    <col min="6924" max="6924" width="16.5703125" style="41" customWidth="1"/>
    <col min="6925" max="6925" width="5.140625" style="41" customWidth="1"/>
    <col min="6926" max="6926" width="0" style="41" hidden="1" customWidth="1"/>
    <col min="6927" max="6927" width="22.140625" style="41" customWidth="1"/>
    <col min="6928" max="6928" width="17.5703125" style="41" customWidth="1"/>
    <col min="6929" max="6929" width="11.7109375" style="41" customWidth="1"/>
    <col min="6930" max="6930" width="14.42578125" style="41" customWidth="1"/>
    <col min="6931" max="6931" width="7.140625" style="41" customWidth="1"/>
    <col min="6932" max="6932" width="9.5703125" style="41" customWidth="1"/>
    <col min="6933" max="6933" width="14.140625" style="41" customWidth="1"/>
    <col min="6934" max="6934" width="7.140625" style="41" customWidth="1"/>
    <col min="6935" max="6935" width="8.85546875" style="41" customWidth="1"/>
    <col min="6936" max="6936" width="3.7109375" style="41" customWidth="1"/>
    <col min="6937" max="6937" width="7" style="41" customWidth="1"/>
    <col min="6938" max="6938" width="9.42578125" style="41" customWidth="1"/>
    <col min="6939" max="6939" width="3.85546875" style="41" customWidth="1"/>
    <col min="6940" max="6940" width="7.140625" style="41" customWidth="1"/>
    <col min="6941" max="6941" width="9.42578125" style="41" customWidth="1"/>
    <col min="6942" max="6942" width="3.85546875" style="41" customWidth="1"/>
    <col min="6943" max="6943" width="5.28515625" style="41" customWidth="1"/>
    <col min="6944" max="6944" width="2.85546875" style="41" customWidth="1"/>
    <col min="6945" max="6945" width="0" style="41" hidden="1" customWidth="1"/>
    <col min="6946" max="6946" width="7.7109375" style="41" customWidth="1"/>
    <col min="6947" max="6947" width="11.85546875" style="41" customWidth="1"/>
    <col min="6948" max="6948" width="7.42578125" style="41" customWidth="1"/>
    <col min="6949" max="6949" width="28.28515625" style="41" customWidth="1"/>
    <col min="6950" max="6950" width="11" style="41" customWidth="1"/>
    <col min="6951" max="7174" width="9.140625" style="41"/>
    <col min="7175" max="7175" width="4.5703125" style="41" customWidth="1"/>
    <col min="7176" max="7176" width="5" style="41" customWidth="1"/>
    <col min="7177" max="7178" width="0" style="41" hidden="1" customWidth="1"/>
    <col min="7179" max="7179" width="11.140625" style="41" customWidth="1"/>
    <col min="7180" max="7180" width="16.5703125" style="41" customWidth="1"/>
    <col min="7181" max="7181" width="5.140625" style="41" customWidth="1"/>
    <col min="7182" max="7182" width="0" style="41" hidden="1" customWidth="1"/>
    <col min="7183" max="7183" width="22.140625" style="41" customWidth="1"/>
    <col min="7184" max="7184" width="17.5703125" style="41" customWidth="1"/>
    <col min="7185" max="7185" width="11.7109375" style="41" customWidth="1"/>
    <col min="7186" max="7186" width="14.42578125" style="41" customWidth="1"/>
    <col min="7187" max="7187" width="7.140625" style="41" customWidth="1"/>
    <col min="7188" max="7188" width="9.5703125" style="41" customWidth="1"/>
    <col min="7189" max="7189" width="14.140625" style="41" customWidth="1"/>
    <col min="7190" max="7190" width="7.140625" style="41" customWidth="1"/>
    <col min="7191" max="7191" width="8.85546875" style="41" customWidth="1"/>
    <col min="7192" max="7192" width="3.7109375" style="41" customWidth="1"/>
    <col min="7193" max="7193" width="7" style="41" customWidth="1"/>
    <col min="7194" max="7194" width="9.42578125" style="41" customWidth="1"/>
    <col min="7195" max="7195" width="3.85546875" style="41" customWidth="1"/>
    <col min="7196" max="7196" width="7.140625" style="41" customWidth="1"/>
    <col min="7197" max="7197" width="9.42578125" style="41" customWidth="1"/>
    <col min="7198" max="7198" width="3.85546875" style="41" customWidth="1"/>
    <col min="7199" max="7199" width="5.28515625" style="41" customWidth="1"/>
    <col min="7200" max="7200" width="2.85546875" style="41" customWidth="1"/>
    <col min="7201" max="7201" width="0" style="41" hidden="1" customWidth="1"/>
    <col min="7202" max="7202" width="7.7109375" style="41" customWidth="1"/>
    <col min="7203" max="7203" width="11.85546875" style="41" customWidth="1"/>
    <col min="7204" max="7204" width="7.42578125" style="41" customWidth="1"/>
    <col min="7205" max="7205" width="28.28515625" style="41" customWidth="1"/>
    <col min="7206" max="7206" width="11" style="41" customWidth="1"/>
    <col min="7207" max="7430" width="9.140625" style="41"/>
    <col min="7431" max="7431" width="4.5703125" style="41" customWidth="1"/>
    <col min="7432" max="7432" width="5" style="41" customWidth="1"/>
    <col min="7433" max="7434" width="0" style="41" hidden="1" customWidth="1"/>
    <col min="7435" max="7435" width="11.140625" style="41" customWidth="1"/>
    <col min="7436" max="7436" width="16.5703125" style="41" customWidth="1"/>
    <col min="7437" max="7437" width="5.140625" style="41" customWidth="1"/>
    <col min="7438" max="7438" width="0" style="41" hidden="1" customWidth="1"/>
    <col min="7439" max="7439" width="22.140625" style="41" customWidth="1"/>
    <col min="7440" max="7440" width="17.5703125" style="41" customWidth="1"/>
    <col min="7441" max="7441" width="11.7109375" style="41" customWidth="1"/>
    <col min="7442" max="7442" width="14.42578125" style="41" customWidth="1"/>
    <col min="7443" max="7443" width="7.140625" style="41" customWidth="1"/>
    <col min="7444" max="7444" width="9.5703125" style="41" customWidth="1"/>
    <col min="7445" max="7445" width="14.140625" style="41" customWidth="1"/>
    <col min="7446" max="7446" width="7.140625" style="41" customWidth="1"/>
    <col min="7447" max="7447" width="8.85546875" style="41" customWidth="1"/>
    <col min="7448" max="7448" width="3.7109375" style="41" customWidth="1"/>
    <col min="7449" max="7449" width="7" style="41" customWidth="1"/>
    <col min="7450" max="7450" width="9.42578125" style="41" customWidth="1"/>
    <col min="7451" max="7451" width="3.85546875" style="41" customWidth="1"/>
    <col min="7452" max="7452" width="7.140625" style="41" customWidth="1"/>
    <col min="7453" max="7453" width="9.42578125" style="41" customWidth="1"/>
    <col min="7454" max="7454" width="3.85546875" style="41" customWidth="1"/>
    <col min="7455" max="7455" width="5.28515625" style="41" customWidth="1"/>
    <col min="7456" max="7456" width="2.85546875" style="41" customWidth="1"/>
    <col min="7457" max="7457" width="0" style="41" hidden="1" customWidth="1"/>
    <col min="7458" max="7458" width="7.7109375" style="41" customWidth="1"/>
    <col min="7459" max="7459" width="11.85546875" style="41" customWidth="1"/>
    <col min="7460" max="7460" width="7.42578125" style="41" customWidth="1"/>
    <col min="7461" max="7461" width="28.28515625" style="41" customWidth="1"/>
    <col min="7462" max="7462" width="11" style="41" customWidth="1"/>
    <col min="7463" max="7686" width="9.140625" style="41"/>
    <col min="7687" max="7687" width="4.5703125" style="41" customWidth="1"/>
    <col min="7688" max="7688" width="5" style="41" customWidth="1"/>
    <col min="7689" max="7690" width="0" style="41" hidden="1" customWidth="1"/>
    <col min="7691" max="7691" width="11.140625" style="41" customWidth="1"/>
    <col min="7692" max="7692" width="16.5703125" style="41" customWidth="1"/>
    <col min="7693" max="7693" width="5.140625" style="41" customWidth="1"/>
    <col min="7694" max="7694" width="0" style="41" hidden="1" customWidth="1"/>
    <col min="7695" max="7695" width="22.140625" style="41" customWidth="1"/>
    <col min="7696" max="7696" width="17.5703125" style="41" customWidth="1"/>
    <col min="7697" max="7697" width="11.7109375" style="41" customWidth="1"/>
    <col min="7698" max="7698" width="14.42578125" style="41" customWidth="1"/>
    <col min="7699" max="7699" width="7.140625" style="41" customWidth="1"/>
    <col min="7700" max="7700" width="9.5703125" style="41" customWidth="1"/>
    <col min="7701" max="7701" width="14.140625" style="41" customWidth="1"/>
    <col min="7702" max="7702" width="7.140625" style="41" customWidth="1"/>
    <col min="7703" max="7703" width="8.85546875" style="41" customWidth="1"/>
    <col min="7704" max="7704" width="3.7109375" style="41" customWidth="1"/>
    <col min="7705" max="7705" width="7" style="41" customWidth="1"/>
    <col min="7706" max="7706" width="9.42578125" style="41" customWidth="1"/>
    <col min="7707" max="7707" width="3.85546875" style="41" customWidth="1"/>
    <col min="7708" max="7708" width="7.140625" style="41" customWidth="1"/>
    <col min="7709" max="7709" width="9.42578125" style="41" customWidth="1"/>
    <col min="7710" max="7710" width="3.85546875" style="41" customWidth="1"/>
    <col min="7711" max="7711" width="5.28515625" style="41" customWidth="1"/>
    <col min="7712" max="7712" width="2.85546875" style="41" customWidth="1"/>
    <col min="7713" max="7713" width="0" style="41" hidden="1" customWidth="1"/>
    <col min="7714" max="7714" width="7.7109375" style="41" customWidth="1"/>
    <col min="7715" max="7715" width="11.85546875" style="41" customWidth="1"/>
    <col min="7716" max="7716" width="7.42578125" style="41" customWidth="1"/>
    <col min="7717" max="7717" width="28.28515625" style="41" customWidth="1"/>
    <col min="7718" max="7718" width="11" style="41" customWidth="1"/>
    <col min="7719" max="7942" width="9.140625" style="41"/>
    <col min="7943" max="7943" width="4.5703125" style="41" customWidth="1"/>
    <col min="7944" max="7944" width="5" style="41" customWidth="1"/>
    <col min="7945" max="7946" width="0" style="41" hidden="1" customWidth="1"/>
    <col min="7947" max="7947" width="11.140625" style="41" customWidth="1"/>
    <col min="7948" max="7948" width="16.5703125" style="41" customWidth="1"/>
    <col min="7949" max="7949" width="5.140625" style="41" customWidth="1"/>
    <col min="7950" max="7950" width="0" style="41" hidden="1" customWidth="1"/>
    <col min="7951" max="7951" width="22.140625" style="41" customWidth="1"/>
    <col min="7952" max="7952" width="17.5703125" style="41" customWidth="1"/>
    <col min="7953" max="7953" width="11.7109375" style="41" customWidth="1"/>
    <col min="7954" max="7954" width="14.42578125" style="41" customWidth="1"/>
    <col min="7955" max="7955" width="7.140625" style="41" customWidth="1"/>
    <col min="7956" max="7956" width="9.5703125" style="41" customWidth="1"/>
    <col min="7957" max="7957" width="14.140625" style="41" customWidth="1"/>
    <col min="7958" max="7958" width="7.140625" style="41" customWidth="1"/>
    <col min="7959" max="7959" width="8.85546875" style="41" customWidth="1"/>
    <col min="7960" max="7960" width="3.7109375" style="41" customWidth="1"/>
    <col min="7961" max="7961" width="7" style="41" customWidth="1"/>
    <col min="7962" max="7962" width="9.42578125" style="41" customWidth="1"/>
    <col min="7963" max="7963" width="3.85546875" style="41" customWidth="1"/>
    <col min="7964" max="7964" width="7.140625" style="41" customWidth="1"/>
    <col min="7965" max="7965" width="9.42578125" style="41" customWidth="1"/>
    <col min="7966" max="7966" width="3.85546875" style="41" customWidth="1"/>
    <col min="7967" max="7967" width="5.28515625" style="41" customWidth="1"/>
    <col min="7968" max="7968" width="2.85546875" style="41" customWidth="1"/>
    <col min="7969" max="7969" width="0" style="41" hidden="1" customWidth="1"/>
    <col min="7970" max="7970" width="7.7109375" style="41" customWidth="1"/>
    <col min="7971" max="7971" width="11.85546875" style="41" customWidth="1"/>
    <col min="7972" max="7972" width="7.42578125" style="41" customWidth="1"/>
    <col min="7973" max="7973" width="28.28515625" style="41" customWidth="1"/>
    <col min="7974" max="7974" width="11" style="41" customWidth="1"/>
    <col min="7975" max="8198" width="9.140625" style="41"/>
    <col min="8199" max="8199" width="4.5703125" style="41" customWidth="1"/>
    <col min="8200" max="8200" width="5" style="41" customWidth="1"/>
    <col min="8201" max="8202" width="0" style="41" hidden="1" customWidth="1"/>
    <col min="8203" max="8203" width="11.140625" style="41" customWidth="1"/>
    <col min="8204" max="8204" width="16.5703125" style="41" customWidth="1"/>
    <col min="8205" max="8205" width="5.140625" style="41" customWidth="1"/>
    <col min="8206" max="8206" width="0" style="41" hidden="1" customWidth="1"/>
    <col min="8207" max="8207" width="22.140625" style="41" customWidth="1"/>
    <col min="8208" max="8208" width="17.5703125" style="41" customWidth="1"/>
    <col min="8209" max="8209" width="11.7109375" style="41" customWidth="1"/>
    <col min="8210" max="8210" width="14.42578125" style="41" customWidth="1"/>
    <col min="8211" max="8211" width="7.140625" style="41" customWidth="1"/>
    <col min="8212" max="8212" width="9.5703125" style="41" customWidth="1"/>
    <col min="8213" max="8213" width="14.140625" style="41" customWidth="1"/>
    <col min="8214" max="8214" width="7.140625" style="41" customWidth="1"/>
    <col min="8215" max="8215" width="8.85546875" style="41" customWidth="1"/>
    <col min="8216" max="8216" width="3.7109375" style="41" customWidth="1"/>
    <col min="8217" max="8217" width="7" style="41" customWidth="1"/>
    <col min="8218" max="8218" width="9.42578125" style="41" customWidth="1"/>
    <col min="8219" max="8219" width="3.85546875" style="41" customWidth="1"/>
    <col min="8220" max="8220" width="7.140625" style="41" customWidth="1"/>
    <col min="8221" max="8221" width="9.42578125" style="41" customWidth="1"/>
    <col min="8222" max="8222" width="3.85546875" style="41" customWidth="1"/>
    <col min="8223" max="8223" width="5.28515625" style="41" customWidth="1"/>
    <col min="8224" max="8224" width="2.85546875" style="41" customWidth="1"/>
    <col min="8225" max="8225" width="0" style="41" hidden="1" customWidth="1"/>
    <col min="8226" max="8226" width="7.7109375" style="41" customWidth="1"/>
    <col min="8227" max="8227" width="11.85546875" style="41" customWidth="1"/>
    <col min="8228" max="8228" width="7.42578125" style="41" customWidth="1"/>
    <col min="8229" max="8229" width="28.28515625" style="41" customWidth="1"/>
    <col min="8230" max="8230" width="11" style="41" customWidth="1"/>
    <col min="8231" max="8454" width="9.140625" style="41"/>
    <col min="8455" max="8455" width="4.5703125" style="41" customWidth="1"/>
    <col min="8456" max="8456" width="5" style="41" customWidth="1"/>
    <col min="8457" max="8458" width="0" style="41" hidden="1" customWidth="1"/>
    <col min="8459" max="8459" width="11.140625" style="41" customWidth="1"/>
    <col min="8460" max="8460" width="16.5703125" style="41" customWidth="1"/>
    <col min="8461" max="8461" width="5.140625" style="41" customWidth="1"/>
    <col min="8462" max="8462" width="0" style="41" hidden="1" customWidth="1"/>
    <col min="8463" max="8463" width="22.140625" style="41" customWidth="1"/>
    <col min="8464" max="8464" width="17.5703125" style="41" customWidth="1"/>
    <col min="8465" max="8465" width="11.7109375" style="41" customWidth="1"/>
    <col min="8466" max="8466" width="14.42578125" style="41" customWidth="1"/>
    <col min="8467" max="8467" width="7.140625" style="41" customWidth="1"/>
    <col min="8468" max="8468" width="9.5703125" style="41" customWidth="1"/>
    <col min="8469" max="8469" width="14.140625" style="41" customWidth="1"/>
    <col min="8470" max="8470" width="7.140625" style="41" customWidth="1"/>
    <col min="8471" max="8471" width="8.85546875" style="41" customWidth="1"/>
    <col min="8472" max="8472" width="3.7109375" style="41" customWidth="1"/>
    <col min="8473" max="8473" width="7" style="41" customWidth="1"/>
    <col min="8474" max="8474" width="9.42578125" style="41" customWidth="1"/>
    <col min="8475" max="8475" width="3.85546875" style="41" customWidth="1"/>
    <col min="8476" max="8476" width="7.140625" style="41" customWidth="1"/>
    <col min="8477" max="8477" width="9.42578125" style="41" customWidth="1"/>
    <col min="8478" max="8478" width="3.85546875" style="41" customWidth="1"/>
    <col min="8479" max="8479" width="5.28515625" style="41" customWidth="1"/>
    <col min="8480" max="8480" width="2.85546875" style="41" customWidth="1"/>
    <col min="8481" max="8481" width="0" style="41" hidden="1" customWidth="1"/>
    <col min="8482" max="8482" width="7.7109375" style="41" customWidth="1"/>
    <col min="8483" max="8483" width="11.85546875" style="41" customWidth="1"/>
    <col min="8484" max="8484" width="7.42578125" style="41" customWidth="1"/>
    <col min="8485" max="8485" width="28.28515625" style="41" customWidth="1"/>
    <col min="8486" max="8486" width="11" style="41" customWidth="1"/>
    <col min="8487" max="8710" width="9.140625" style="41"/>
    <col min="8711" max="8711" width="4.5703125" style="41" customWidth="1"/>
    <col min="8712" max="8712" width="5" style="41" customWidth="1"/>
    <col min="8713" max="8714" width="0" style="41" hidden="1" customWidth="1"/>
    <col min="8715" max="8715" width="11.140625" style="41" customWidth="1"/>
    <col min="8716" max="8716" width="16.5703125" style="41" customWidth="1"/>
    <col min="8717" max="8717" width="5.140625" style="41" customWidth="1"/>
    <col min="8718" max="8718" width="0" style="41" hidden="1" customWidth="1"/>
    <col min="8719" max="8719" width="22.140625" style="41" customWidth="1"/>
    <col min="8720" max="8720" width="17.5703125" style="41" customWidth="1"/>
    <col min="8721" max="8721" width="11.7109375" style="41" customWidth="1"/>
    <col min="8722" max="8722" width="14.42578125" style="41" customWidth="1"/>
    <col min="8723" max="8723" width="7.140625" style="41" customWidth="1"/>
    <col min="8724" max="8724" width="9.5703125" style="41" customWidth="1"/>
    <col min="8725" max="8725" width="14.140625" style="41" customWidth="1"/>
    <col min="8726" max="8726" width="7.140625" style="41" customWidth="1"/>
    <col min="8727" max="8727" width="8.85546875" style="41" customWidth="1"/>
    <col min="8728" max="8728" width="3.7109375" style="41" customWidth="1"/>
    <col min="8729" max="8729" width="7" style="41" customWidth="1"/>
    <col min="8730" max="8730" width="9.42578125" style="41" customWidth="1"/>
    <col min="8731" max="8731" width="3.85546875" style="41" customWidth="1"/>
    <col min="8732" max="8732" width="7.140625" style="41" customWidth="1"/>
    <col min="8733" max="8733" width="9.42578125" style="41" customWidth="1"/>
    <col min="8734" max="8734" width="3.85546875" style="41" customWidth="1"/>
    <col min="8735" max="8735" width="5.28515625" style="41" customWidth="1"/>
    <col min="8736" max="8736" width="2.85546875" style="41" customWidth="1"/>
    <col min="8737" max="8737" width="0" style="41" hidden="1" customWidth="1"/>
    <col min="8738" max="8738" width="7.7109375" style="41" customWidth="1"/>
    <col min="8739" max="8739" width="11.85546875" style="41" customWidth="1"/>
    <col min="8740" max="8740" width="7.42578125" style="41" customWidth="1"/>
    <col min="8741" max="8741" width="28.28515625" style="41" customWidth="1"/>
    <col min="8742" max="8742" width="11" style="41" customWidth="1"/>
    <col min="8743" max="8966" width="9.140625" style="41"/>
    <col min="8967" max="8967" width="4.5703125" style="41" customWidth="1"/>
    <col min="8968" max="8968" width="5" style="41" customWidth="1"/>
    <col min="8969" max="8970" width="0" style="41" hidden="1" customWidth="1"/>
    <col min="8971" max="8971" width="11.140625" style="41" customWidth="1"/>
    <col min="8972" max="8972" width="16.5703125" style="41" customWidth="1"/>
    <col min="8973" max="8973" width="5.140625" style="41" customWidth="1"/>
    <col min="8974" max="8974" width="0" style="41" hidden="1" customWidth="1"/>
    <col min="8975" max="8975" width="22.140625" style="41" customWidth="1"/>
    <col min="8976" max="8976" width="17.5703125" style="41" customWidth="1"/>
    <col min="8977" max="8977" width="11.7109375" style="41" customWidth="1"/>
    <col min="8978" max="8978" width="14.42578125" style="41" customWidth="1"/>
    <col min="8979" max="8979" width="7.140625" style="41" customWidth="1"/>
    <col min="8980" max="8980" width="9.5703125" style="41" customWidth="1"/>
    <col min="8981" max="8981" width="14.140625" style="41" customWidth="1"/>
    <col min="8982" max="8982" width="7.140625" style="41" customWidth="1"/>
    <col min="8983" max="8983" width="8.85546875" style="41" customWidth="1"/>
    <col min="8984" max="8984" width="3.7109375" style="41" customWidth="1"/>
    <col min="8985" max="8985" width="7" style="41" customWidth="1"/>
    <col min="8986" max="8986" width="9.42578125" style="41" customWidth="1"/>
    <col min="8987" max="8987" width="3.85546875" style="41" customWidth="1"/>
    <col min="8988" max="8988" width="7.140625" style="41" customWidth="1"/>
    <col min="8989" max="8989" width="9.42578125" style="41" customWidth="1"/>
    <col min="8990" max="8990" width="3.85546875" style="41" customWidth="1"/>
    <col min="8991" max="8991" width="5.28515625" style="41" customWidth="1"/>
    <col min="8992" max="8992" width="2.85546875" style="41" customWidth="1"/>
    <col min="8993" max="8993" width="0" style="41" hidden="1" customWidth="1"/>
    <col min="8994" max="8994" width="7.7109375" style="41" customWidth="1"/>
    <col min="8995" max="8995" width="11.85546875" style="41" customWidth="1"/>
    <col min="8996" max="8996" width="7.42578125" style="41" customWidth="1"/>
    <col min="8997" max="8997" width="28.28515625" style="41" customWidth="1"/>
    <col min="8998" max="8998" width="11" style="41" customWidth="1"/>
    <col min="8999" max="9222" width="9.140625" style="41"/>
    <col min="9223" max="9223" width="4.5703125" style="41" customWidth="1"/>
    <col min="9224" max="9224" width="5" style="41" customWidth="1"/>
    <col min="9225" max="9226" width="0" style="41" hidden="1" customWidth="1"/>
    <col min="9227" max="9227" width="11.140625" style="41" customWidth="1"/>
    <col min="9228" max="9228" width="16.5703125" style="41" customWidth="1"/>
    <col min="9229" max="9229" width="5.140625" style="41" customWidth="1"/>
    <col min="9230" max="9230" width="0" style="41" hidden="1" customWidth="1"/>
    <col min="9231" max="9231" width="22.140625" style="41" customWidth="1"/>
    <col min="9232" max="9232" width="17.5703125" style="41" customWidth="1"/>
    <col min="9233" max="9233" width="11.7109375" style="41" customWidth="1"/>
    <col min="9234" max="9234" width="14.42578125" style="41" customWidth="1"/>
    <col min="9235" max="9235" width="7.140625" style="41" customWidth="1"/>
    <col min="9236" max="9236" width="9.5703125" style="41" customWidth="1"/>
    <col min="9237" max="9237" width="14.140625" style="41" customWidth="1"/>
    <col min="9238" max="9238" width="7.140625" style="41" customWidth="1"/>
    <col min="9239" max="9239" width="8.85546875" style="41" customWidth="1"/>
    <col min="9240" max="9240" width="3.7109375" style="41" customWidth="1"/>
    <col min="9241" max="9241" width="7" style="41" customWidth="1"/>
    <col min="9242" max="9242" width="9.42578125" style="41" customWidth="1"/>
    <col min="9243" max="9243" width="3.85546875" style="41" customWidth="1"/>
    <col min="9244" max="9244" width="7.140625" style="41" customWidth="1"/>
    <col min="9245" max="9245" width="9.42578125" style="41" customWidth="1"/>
    <col min="9246" max="9246" width="3.85546875" style="41" customWidth="1"/>
    <col min="9247" max="9247" width="5.28515625" style="41" customWidth="1"/>
    <col min="9248" max="9248" width="2.85546875" style="41" customWidth="1"/>
    <col min="9249" max="9249" width="0" style="41" hidden="1" customWidth="1"/>
    <col min="9250" max="9250" width="7.7109375" style="41" customWidth="1"/>
    <col min="9251" max="9251" width="11.85546875" style="41" customWidth="1"/>
    <col min="9252" max="9252" width="7.42578125" style="41" customWidth="1"/>
    <col min="9253" max="9253" width="28.28515625" style="41" customWidth="1"/>
    <col min="9254" max="9254" width="11" style="41" customWidth="1"/>
    <col min="9255" max="9478" width="9.140625" style="41"/>
    <col min="9479" max="9479" width="4.5703125" style="41" customWidth="1"/>
    <col min="9480" max="9480" width="5" style="41" customWidth="1"/>
    <col min="9481" max="9482" width="0" style="41" hidden="1" customWidth="1"/>
    <col min="9483" max="9483" width="11.140625" style="41" customWidth="1"/>
    <col min="9484" max="9484" width="16.5703125" style="41" customWidth="1"/>
    <col min="9485" max="9485" width="5.140625" style="41" customWidth="1"/>
    <col min="9486" max="9486" width="0" style="41" hidden="1" customWidth="1"/>
    <col min="9487" max="9487" width="22.140625" style="41" customWidth="1"/>
    <col min="9488" max="9488" width="17.5703125" style="41" customWidth="1"/>
    <col min="9489" max="9489" width="11.7109375" style="41" customWidth="1"/>
    <col min="9490" max="9490" width="14.42578125" style="41" customWidth="1"/>
    <col min="9491" max="9491" width="7.140625" style="41" customWidth="1"/>
    <col min="9492" max="9492" width="9.5703125" style="41" customWidth="1"/>
    <col min="9493" max="9493" width="14.140625" style="41" customWidth="1"/>
    <col min="9494" max="9494" width="7.140625" style="41" customWidth="1"/>
    <col min="9495" max="9495" width="8.85546875" style="41" customWidth="1"/>
    <col min="9496" max="9496" width="3.7109375" style="41" customWidth="1"/>
    <col min="9497" max="9497" width="7" style="41" customWidth="1"/>
    <col min="9498" max="9498" width="9.42578125" style="41" customWidth="1"/>
    <col min="9499" max="9499" width="3.85546875" style="41" customWidth="1"/>
    <col min="9500" max="9500" width="7.140625" style="41" customWidth="1"/>
    <col min="9501" max="9501" width="9.42578125" style="41" customWidth="1"/>
    <col min="9502" max="9502" width="3.85546875" style="41" customWidth="1"/>
    <col min="9503" max="9503" width="5.28515625" style="41" customWidth="1"/>
    <col min="9504" max="9504" width="2.85546875" style="41" customWidth="1"/>
    <col min="9505" max="9505" width="0" style="41" hidden="1" customWidth="1"/>
    <col min="9506" max="9506" width="7.7109375" style="41" customWidth="1"/>
    <col min="9507" max="9507" width="11.85546875" style="41" customWidth="1"/>
    <col min="9508" max="9508" width="7.42578125" style="41" customWidth="1"/>
    <col min="9509" max="9509" width="28.28515625" style="41" customWidth="1"/>
    <col min="9510" max="9510" width="11" style="41" customWidth="1"/>
    <col min="9511" max="9734" width="9.140625" style="41"/>
    <col min="9735" max="9735" width="4.5703125" style="41" customWidth="1"/>
    <col min="9736" max="9736" width="5" style="41" customWidth="1"/>
    <col min="9737" max="9738" width="0" style="41" hidden="1" customWidth="1"/>
    <col min="9739" max="9739" width="11.140625" style="41" customWidth="1"/>
    <col min="9740" max="9740" width="16.5703125" style="41" customWidth="1"/>
    <col min="9741" max="9741" width="5.140625" style="41" customWidth="1"/>
    <col min="9742" max="9742" width="0" style="41" hidden="1" customWidth="1"/>
    <col min="9743" max="9743" width="22.140625" style="41" customWidth="1"/>
    <col min="9744" max="9744" width="17.5703125" style="41" customWidth="1"/>
    <col min="9745" max="9745" width="11.7109375" style="41" customWidth="1"/>
    <col min="9746" max="9746" width="14.42578125" style="41" customWidth="1"/>
    <col min="9747" max="9747" width="7.140625" style="41" customWidth="1"/>
    <col min="9748" max="9748" width="9.5703125" style="41" customWidth="1"/>
    <col min="9749" max="9749" width="14.140625" style="41" customWidth="1"/>
    <col min="9750" max="9750" width="7.140625" style="41" customWidth="1"/>
    <col min="9751" max="9751" width="8.85546875" style="41" customWidth="1"/>
    <col min="9752" max="9752" width="3.7109375" style="41" customWidth="1"/>
    <col min="9753" max="9753" width="7" style="41" customWidth="1"/>
    <col min="9754" max="9754" width="9.42578125" style="41" customWidth="1"/>
    <col min="9755" max="9755" width="3.85546875" style="41" customWidth="1"/>
    <col min="9756" max="9756" width="7.140625" style="41" customWidth="1"/>
    <col min="9757" max="9757" width="9.42578125" style="41" customWidth="1"/>
    <col min="9758" max="9758" width="3.85546875" style="41" customWidth="1"/>
    <col min="9759" max="9759" width="5.28515625" style="41" customWidth="1"/>
    <col min="9760" max="9760" width="2.85546875" style="41" customWidth="1"/>
    <col min="9761" max="9761" width="0" style="41" hidden="1" customWidth="1"/>
    <col min="9762" max="9762" width="7.7109375" style="41" customWidth="1"/>
    <col min="9763" max="9763" width="11.85546875" style="41" customWidth="1"/>
    <col min="9764" max="9764" width="7.42578125" style="41" customWidth="1"/>
    <col min="9765" max="9765" width="28.28515625" style="41" customWidth="1"/>
    <col min="9766" max="9766" width="11" style="41" customWidth="1"/>
    <col min="9767" max="9990" width="9.140625" style="41"/>
    <col min="9991" max="9991" width="4.5703125" style="41" customWidth="1"/>
    <col min="9992" max="9992" width="5" style="41" customWidth="1"/>
    <col min="9993" max="9994" width="0" style="41" hidden="1" customWidth="1"/>
    <col min="9995" max="9995" width="11.140625" style="41" customWidth="1"/>
    <col min="9996" max="9996" width="16.5703125" style="41" customWidth="1"/>
    <col min="9997" max="9997" width="5.140625" style="41" customWidth="1"/>
    <col min="9998" max="9998" width="0" style="41" hidden="1" customWidth="1"/>
    <col min="9999" max="9999" width="22.140625" style="41" customWidth="1"/>
    <col min="10000" max="10000" width="17.5703125" style="41" customWidth="1"/>
    <col min="10001" max="10001" width="11.7109375" style="41" customWidth="1"/>
    <col min="10002" max="10002" width="14.42578125" style="41" customWidth="1"/>
    <col min="10003" max="10003" width="7.140625" style="41" customWidth="1"/>
    <col min="10004" max="10004" width="9.5703125" style="41" customWidth="1"/>
    <col min="10005" max="10005" width="14.140625" style="41" customWidth="1"/>
    <col min="10006" max="10006" width="7.140625" style="41" customWidth="1"/>
    <col min="10007" max="10007" width="8.85546875" style="41" customWidth="1"/>
    <col min="10008" max="10008" width="3.7109375" style="41" customWidth="1"/>
    <col min="10009" max="10009" width="7" style="41" customWidth="1"/>
    <col min="10010" max="10010" width="9.42578125" style="41" customWidth="1"/>
    <col min="10011" max="10011" width="3.85546875" style="41" customWidth="1"/>
    <col min="10012" max="10012" width="7.140625" style="41" customWidth="1"/>
    <col min="10013" max="10013" width="9.42578125" style="41" customWidth="1"/>
    <col min="10014" max="10014" width="3.85546875" style="41" customWidth="1"/>
    <col min="10015" max="10015" width="5.28515625" style="41" customWidth="1"/>
    <col min="10016" max="10016" width="2.85546875" style="41" customWidth="1"/>
    <col min="10017" max="10017" width="0" style="41" hidden="1" customWidth="1"/>
    <col min="10018" max="10018" width="7.7109375" style="41" customWidth="1"/>
    <col min="10019" max="10019" width="11.85546875" style="41" customWidth="1"/>
    <col min="10020" max="10020" width="7.42578125" style="41" customWidth="1"/>
    <col min="10021" max="10021" width="28.28515625" style="41" customWidth="1"/>
    <col min="10022" max="10022" width="11" style="41" customWidth="1"/>
    <col min="10023" max="10246" width="9.140625" style="41"/>
    <col min="10247" max="10247" width="4.5703125" style="41" customWidth="1"/>
    <col min="10248" max="10248" width="5" style="41" customWidth="1"/>
    <col min="10249" max="10250" width="0" style="41" hidden="1" customWidth="1"/>
    <col min="10251" max="10251" width="11.140625" style="41" customWidth="1"/>
    <col min="10252" max="10252" width="16.5703125" style="41" customWidth="1"/>
    <col min="10253" max="10253" width="5.140625" style="41" customWidth="1"/>
    <col min="10254" max="10254" width="0" style="41" hidden="1" customWidth="1"/>
    <col min="10255" max="10255" width="22.140625" style="41" customWidth="1"/>
    <col min="10256" max="10256" width="17.5703125" style="41" customWidth="1"/>
    <col min="10257" max="10257" width="11.7109375" style="41" customWidth="1"/>
    <col min="10258" max="10258" width="14.42578125" style="41" customWidth="1"/>
    <col min="10259" max="10259" width="7.140625" style="41" customWidth="1"/>
    <col min="10260" max="10260" width="9.5703125" style="41" customWidth="1"/>
    <col min="10261" max="10261" width="14.140625" style="41" customWidth="1"/>
    <col min="10262" max="10262" width="7.140625" style="41" customWidth="1"/>
    <col min="10263" max="10263" width="8.85546875" style="41" customWidth="1"/>
    <col min="10264" max="10264" width="3.7109375" style="41" customWidth="1"/>
    <col min="10265" max="10265" width="7" style="41" customWidth="1"/>
    <col min="10266" max="10266" width="9.42578125" style="41" customWidth="1"/>
    <col min="10267" max="10267" width="3.85546875" style="41" customWidth="1"/>
    <col min="10268" max="10268" width="7.140625" style="41" customWidth="1"/>
    <col min="10269" max="10269" width="9.42578125" style="41" customWidth="1"/>
    <col min="10270" max="10270" width="3.85546875" style="41" customWidth="1"/>
    <col min="10271" max="10271" width="5.28515625" style="41" customWidth="1"/>
    <col min="10272" max="10272" width="2.85546875" style="41" customWidth="1"/>
    <col min="10273" max="10273" width="0" style="41" hidden="1" customWidth="1"/>
    <col min="10274" max="10274" width="7.7109375" style="41" customWidth="1"/>
    <col min="10275" max="10275" width="11.85546875" style="41" customWidth="1"/>
    <col min="10276" max="10276" width="7.42578125" style="41" customWidth="1"/>
    <col min="10277" max="10277" width="28.28515625" style="41" customWidth="1"/>
    <col min="10278" max="10278" width="11" style="41" customWidth="1"/>
    <col min="10279" max="10502" width="9.140625" style="41"/>
    <col min="10503" max="10503" width="4.5703125" style="41" customWidth="1"/>
    <col min="10504" max="10504" width="5" style="41" customWidth="1"/>
    <col min="10505" max="10506" width="0" style="41" hidden="1" customWidth="1"/>
    <col min="10507" max="10507" width="11.140625" style="41" customWidth="1"/>
    <col min="10508" max="10508" width="16.5703125" style="41" customWidth="1"/>
    <col min="10509" max="10509" width="5.140625" style="41" customWidth="1"/>
    <col min="10510" max="10510" width="0" style="41" hidden="1" customWidth="1"/>
    <col min="10511" max="10511" width="22.140625" style="41" customWidth="1"/>
    <col min="10512" max="10512" width="17.5703125" style="41" customWidth="1"/>
    <col min="10513" max="10513" width="11.7109375" style="41" customWidth="1"/>
    <col min="10514" max="10514" width="14.42578125" style="41" customWidth="1"/>
    <col min="10515" max="10515" width="7.140625" style="41" customWidth="1"/>
    <col min="10516" max="10516" width="9.5703125" style="41" customWidth="1"/>
    <col min="10517" max="10517" width="14.140625" style="41" customWidth="1"/>
    <col min="10518" max="10518" width="7.140625" style="41" customWidth="1"/>
    <col min="10519" max="10519" width="8.85546875" style="41" customWidth="1"/>
    <col min="10520" max="10520" width="3.7109375" style="41" customWidth="1"/>
    <col min="10521" max="10521" width="7" style="41" customWidth="1"/>
    <col min="10522" max="10522" width="9.42578125" style="41" customWidth="1"/>
    <col min="10523" max="10523" width="3.85546875" style="41" customWidth="1"/>
    <col min="10524" max="10524" width="7.140625" style="41" customWidth="1"/>
    <col min="10525" max="10525" width="9.42578125" style="41" customWidth="1"/>
    <col min="10526" max="10526" width="3.85546875" style="41" customWidth="1"/>
    <col min="10527" max="10527" width="5.28515625" style="41" customWidth="1"/>
    <col min="10528" max="10528" width="2.85546875" style="41" customWidth="1"/>
    <col min="10529" max="10529" width="0" style="41" hidden="1" customWidth="1"/>
    <col min="10530" max="10530" width="7.7109375" style="41" customWidth="1"/>
    <col min="10531" max="10531" width="11.85546875" style="41" customWidth="1"/>
    <col min="10532" max="10532" width="7.42578125" style="41" customWidth="1"/>
    <col min="10533" max="10533" width="28.28515625" style="41" customWidth="1"/>
    <col min="10534" max="10534" width="11" style="41" customWidth="1"/>
    <col min="10535" max="10758" width="9.140625" style="41"/>
    <col min="10759" max="10759" width="4.5703125" style="41" customWidth="1"/>
    <col min="10760" max="10760" width="5" style="41" customWidth="1"/>
    <col min="10761" max="10762" width="0" style="41" hidden="1" customWidth="1"/>
    <col min="10763" max="10763" width="11.140625" style="41" customWidth="1"/>
    <col min="10764" max="10764" width="16.5703125" style="41" customWidth="1"/>
    <col min="10765" max="10765" width="5.140625" style="41" customWidth="1"/>
    <col min="10766" max="10766" width="0" style="41" hidden="1" customWidth="1"/>
    <col min="10767" max="10767" width="22.140625" style="41" customWidth="1"/>
    <col min="10768" max="10768" width="17.5703125" style="41" customWidth="1"/>
    <col min="10769" max="10769" width="11.7109375" style="41" customWidth="1"/>
    <col min="10770" max="10770" width="14.42578125" style="41" customWidth="1"/>
    <col min="10771" max="10771" width="7.140625" style="41" customWidth="1"/>
    <col min="10772" max="10772" width="9.5703125" style="41" customWidth="1"/>
    <col min="10773" max="10773" width="14.140625" style="41" customWidth="1"/>
    <col min="10774" max="10774" width="7.140625" style="41" customWidth="1"/>
    <col min="10775" max="10775" width="8.85546875" style="41" customWidth="1"/>
    <col min="10776" max="10776" width="3.7109375" style="41" customWidth="1"/>
    <col min="10777" max="10777" width="7" style="41" customWidth="1"/>
    <col min="10778" max="10778" width="9.42578125" style="41" customWidth="1"/>
    <col min="10779" max="10779" width="3.85546875" style="41" customWidth="1"/>
    <col min="10780" max="10780" width="7.140625" style="41" customWidth="1"/>
    <col min="10781" max="10781" width="9.42578125" style="41" customWidth="1"/>
    <col min="10782" max="10782" width="3.85546875" style="41" customWidth="1"/>
    <col min="10783" max="10783" width="5.28515625" style="41" customWidth="1"/>
    <col min="10784" max="10784" width="2.85546875" style="41" customWidth="1"/>
    <col min="10785" max="10785" width="0" style="41" hidden="1" customWidth="1"/>
    <col min="10786" max="10786" width="7.7109375" style="41" customWidth="1"/>
    <col min="10787" max="10787" width="11.85546875" style="41" customWidth="1"/>
    <col min="10788" max="10788" width="7.42578125" style="41" customWidth="1"/>
    <col min="10789" max="10789" width="28.28515625" style="41" customWidth="1"/>
    <col min="10790" max="10790" width="11" style="41" customWidth="1"/>
    <col min="10791" max="11014" width="9.140625" style="41"/>
    <col min="11015" max="11015" width="4.5703125" style="41" customWidth="1"/>
    <col min="11016" max="11016" width="5" style="41" customWidth="1"/>
    <col min="11017" max="11018" width="0" style="41" hidden="1" customWidth="1"/>
    <col min="11019" max="11019" width="11.140625" style="41" customWidth="1"/>
    <col min="11020" max="11020" width="16.5703125" style="41" customWidth="1"/>
    <col min="11021" max="11021" width="5.140625" style="41" customWidth="1"/>
    <col min="11022" max="11022" width="0" style="41" hidden="1" customWidth="1"/>
    <col min="11023" max="11023" width="22.140625" style="41" customWidth="1"/>
    <col min="11024" max="11024" width="17.5703125" style="41" customWidth="1"/>
    <col min="11025" max="11025" width="11.7109375" style="41" customWidth="1"/>
    <col min="11026" max="11026" width="14.42578125" style="41" customWidth="1"/>
    <col min="11027" max="11027" width="7.140625" style="41" customWidth="1"/>
    <col min="11028" max="11028" width="9.5703125" style="41" customWidth="1"/>
    <col min="11029" max="11029" width="14.140625" style="41" customWidth="1"/>
    <col min="11030" max="11030" width="7.140625" style="41" customWidth="1"/>
    <col min="11031" max="11031" width="8.85546875" style="41" customWidth="1"/>
    <col min="11032" max="11032" width="3.7109375" style="41" customWidth="1"/>
    <col min="11033" max="11033" width="7" style="41" customWidth="1"/>
    <col min="11034" max="11034" width="9.42578125" style="41" customWidth="1"/>
    <col min="11035" max="11035" width="3.85546875" style="41" customWidth="1"/>
    <col min="11036" max="11036" width="7.140625" style="41" customWidth="1"/>
    <col min="11037" max="11037" width="9.42578125" style="41" customWidth="1"/>
    <col min="11038" max="11038" width="3.85546875" style="41" customWidth="1"/>
    <col min="11039" max="11039" width="5.28515625" style="41" customWidth="1"/>
    <col min="11040" max="11040" width="2.85546875" style="41" customWidth="1"/>
    <col min="11041" max="11041" width="0" style="41" hidden="1" customWidth="1"/>
    <col min="11042" max="11042" width="7.7109375" style="41" customWidth="1"/>
    <col min="11043" max="11043" width="11.85546875" style="41" customWidth="1"/>
    <col min="11044" max="11044" width="7.42578125" style="41" customWidth="1"/>
    <col min="11045" max="11045" width="28.28515625" style="41" customWidth="1"/>
    <col min="11046" max="11046" width="11" style="41" customWidth="1"/>
    <col min="11047" max="11270" width="9.140625" style="41"/>
    <col min="11271" max="11271" width="4.5703125" style="41" customWidth="1"/>
    <col min="11272" max="11272" width="5" style="41" customWidth="1"/>
    <col min="11273" max="11274" width="0" style="41" hidden="1" customWidth="1"/>
    <col min="11275" max="11275" width="11.140625" style="41" customWidth="1"/>
    <col min="11276" max="11276" width="16.5703125" style="41" customWidth="1"/>
    <col min="11277" max="11277" width="5.140625" style="41" customWidth="1"/>
    <col min="11278" max="11278" width="0" style="41" hidden="1" customWidth="1"/>
    <col min="11279" max="11279" width="22.140625" style="41" customWidth="1"/>
    <col min="11280" max="11280" width="17.5703125" style="41" customWidth="1"/>
    <col min="11281" max="11281" width="11.7109375" style="41" customWidth="1"/>
    <col min="11282" max="11282" width="14.42578125" style="41" customWidth="1"/>
    <col min="11283" max="11283" width="7.140625" style="41" customWidth="1"/>
    <col min="11284" max="11284" width="9.5703125" style="41" customWidth="1"/>
    <col min="11285" max="11285" width="14.140625" style="41" customWidth="1"/>
    <col min="11286" max="11286" width="7.140625" style="41" customWidth="1"/>
    <col min="11287" max="11287" width="8.85546875" style="41" customWidth="1"/>
    <col min="11288" max="11288" width="3.7109375" style="41" customWidth="1"/>
    <col min="11289" max="11289" width="7" style="41" customWidth="1"/>
    <col min="11290" max="11290" width="9.42578125" style="41" customWidth="1"/>
    <col min="11291" max="11291" width="3.85546875" style="41" customWidth="1"/>
    <col min="11292" max="11292" width="7.140625" style="41" customWidth="1"/>
    <col min="11293" max="11293" width="9.42578125" style="41" customWidth="1"/>
    <col min="11294" max="11294" width="3.85546875" style="41" customWidth="1"/>
    <col min="11295" max="11295" width="5.28515625" style="41" customWidth="1"/>
    <col min="11296" max="11296" width="2.85546875" style="41" customWidth="1"/>
    <col min="11297" max="11297" width="0" style="41" hidden="1" customWidth="1"/>
    <col min="11298" max="11298" width="7.7109375" style="41" customWidth="1"/>
    <col min="11299" max="11299" width="11.85546875" style="41" customWidth="1"/>
    <col min="11300" max="11300" width="7.42578125" style="41" customWidth="1"/>
    <col min="11301" max="11301" width="28.28515625" style="41" customWidth="1"/>
    <col min="11302" max="11302" width="11" style="41" customWidth="1"/>
    <col min="11303" max="11526" width="9.140625" style="41"/>
    <col min="11527" max="11527" width="4.5703125" style="41" customWidth="1"/>
    <col min="11528" max="11528" width="5" style="41" customWidth="1"/>
    <col min="11529" max="11530" width="0" style="41" hidden="1" customWidth="1"/>
    <col min="11531" max="11531" width="11.140625" style="41" customWidth="1"/>
    <col min="11532" max="11532" width="16.5703125" style="41" customWidth="1"/>
    <col min="11533" max="11533" width="5.140625" style="41" customWidth="1"/>
    <col min="11534" max="11534" width="0" style="41" hidden="1" customWidth="1"/>
    <col min="11535" max="11535" width="22.140625" style="41" customWidth="1"/>
    <col min="11536" max="11536" width="17.5703125" style="41" customWidth="1"/>
    <col min="11537" max="11537" width="11.7109375" style="41" customWidth="1"/>
    <col min="11538" max="11538" width="14.42578125" style="41" customWidth="1"/>
    <col min="11539" max="11539" width="7.140625" style="41" customWidth="1"/>
    <col min="11540" max="11540" width="9.5703125" style="41" customWidth="1"/>
    <col min="11541" max="11541" width="14.140625" style="41" customWidth="1"/>
    <col min="11542" max="11542" width="7.140625" style="41" customWidth="1"/>
    <col min="11543" max="11543" width="8.85546875" style="41" customWidth="1"/>
    <col min="11544" max="11544" width="3.7109375" style="41" customWidth="1"/>
    <col min="11545" max="11545" width="7" style="41" customWidth="1"/>
    <col min="11546" max="11546" width="9.42578125" style="41" customWidth="1"/>
    <col min="11547" max="11547" width="3.85546875" style="41" customWidth="1"/>
    <col min="11548" max="11548" width="7.140625" style="41" customWidth="1"/>
    <col min="11549" max="11549" width="9.42578125" style="41" customWidth="1"/>
    <col min="11550" max="11550" width="3.85546875" style="41" customWidth="1"/>
    <col min="11551" max="11551" width="5.28515625" style="41" customWidth="1"/>
    <col min="11552" max="11552" width="2.85546875" style="41" customWidth="1"/>
    <col min="11553" max="11553" width="0" style="41" hidden="1" customWidth="1"/>
    <col min="11554" max="11554" width="7.7109375" style="41" customWidth="1"/>
    <col min="11555" max="11555" width="11.85546875" style="41" customWidth="1"/>
    <col min="11556" max="11556" width="7.42578125" style="41" customWidth="1"/>
    <col min="11557" max="11557" width="28.28515625" style="41" customWidth="1"/>
    <col min="11558" max="11558" width="11" style="41" customWidth="1"/>
    <col min="11559" max="11782" width="9.140625" style="41"/>
    <col min="11783" max="11783" width="4.5703125" style="41" customWidth="1"/>
    <col min="11784" max="11784" width="5" style="41" customWidth="1"/>
    <col min="11785" max="11786" width="0" style="41" hidden="1" customWidth="1"/>
    <col min="11787" max="11787" width="11.140625" style="41" customWidth="1"/>
    <col min="11788" max="11788" width="16.5703125" style="41" customWidth="1"/>
    <col min="11789" max="11789" width="5.140625" style="41" customWidth="1"/>
    <col min="11790" max="11790" width="0" style="41" hidden="1" customWidth="1"/>
    <col min="11791" max="11791" width="22.140625" style="41" customWidth="1"/>
    <col min="11792" max="11792" width="17.5703125" style="41" customWidth="1"/>
    <col min="11793" max="11793" width="11.7109375" style="41" customWidth="1"/>
    <col min="11794" max="11794" width="14.42578125" style="41" customWidth="1"/>
    <col min="11795" max="11795" width="7.140625" style="41" customWidth="1"/>
    <col min="11796" max="11796" width="9.5703125" style="41" customWidth="1"/>
    <col min="11797" max="11797" width="14.140625" style="41" customWidth="1"/>
    <col min="11798" max="11798" width="7.140625" style="41" customWidth="1"/>
    <col min="11799" max="11799" width="8.85546875" style="41" customWidth="1"/>
    <col min="11800" max="11800" width="3.7109375" style="41" customWidth="1"/>
    <col min="11801" max="11801" width="7" style="41" customWidth="1"/>
    <col min="11802" max="11802" width="9.42578125" style="41" customWidth="1"/>
    <col min="11803" max="11803" width="3.85546875" style="41" customWidth="1"/>
    <col min="11804" max="11804" width="7.140625" style="41" customWidth="1"/>
    <col min="11805" max="11805" width="9.42578125" style="41" customWidth="1"/>
    <col min="11806" max="11806" width="3.85546875" style="41" customWidth="1"/>
    <col min="11807" max="11807" width="5.28515625" style="41" customWidth="1"/>
    <col min="11808" max="11808" width="2.85546875" style="41" customWidth="1"/>
    <col min="11809" max="11809" width="0" style="41" hidden="1" customWidth="1"/>
    <col min="11810" max="11810" width="7.7109375" style="41" customWidth="1"/>
    <col min="11811" max="11811" width="11.85546875" style="41" customWidth="1"/>
    <col min="11812" max="11812" width="7.42578125" style="41" customWidth="1"/>
    <col min="11813" max="11813" width="28.28515625" style="41" customWidth="1"/>
    <col min="11814" max="11814" width="11" style="41" customWidth="1"/>
    <col min="11815" max="12038" width="9.140625" style="41"/>
    <col min="12039" max="12039" width="4.5703125" style="41" customWidth="1"/>
    <col min="12040" max="12040" width="5" style="41" customWidth="1"/>
    <col min="12041" max="12042" width="0" style="41" hidden="1" customWidth="1"/>
    <col min="12043" max="12043" width="11.140625" style="41" customWidth="1"/>
    <col min="12044" max="12044" width="16.5703125" style="41" customWidth="1"/>
    <col min="12045" max="12045" width="5.140625" style="41" customWidth="1"/>
    <col min="12046" max="12046" width="0" style="41" hidden="1" customWidth="1"/>
    <col min="12047" max="12047" width="22.140625" style="41" customWidth="1"/>
    <col min="12048" max="12048" width="17.5703125" style="41" customWidth="1"/>
    <col min="12049" max="12049" width="11.7109375" style="41" customWidth="1"/>
    <col min="12050" max="12050" width="14.42578125" style="41" customWidth="1"/>
    <col min="12051" max="12051" width="7.140625" style="41" customWidth="1"/>
    <col min="12052" max="12052" width="9.5703125" style="41" customWidth="1"/>
    <col min="12053" max="12053" width="14.140625" style="41" customWidth="1"/>
    <col min="12054" max="12054" width="7.140625" style="41" customWidth="1"/>
    <col min="12055" max="12055" width="8.85546875" style="41" customWidth="1"/>
    <col min="12056" max="12056" width="3.7109375" style="41" customWidth="1"/>
    <col min="12057" max="12057" width="7" style="41" customWidth="1"/>
    <col min="12058" max="12058" width="9.42578125" style="41" customWidth="1"/>
    <col min="12059" max="12059" width="3.85546875" style="41" customWidth="1"/>
    <col min="12060" max="12060" width="7.140625" style="41" customWidth="1"/>
    <col min="12061" max="12061" width="9.42578125" style="41" customWidth="1"/>
    <col min="12062" max="12062" width="3.85546875" style="41" customWidth="1"/>
    <col min="12063" max="12063" width="5.28515625" style="41" customWidth="1"/>
    <col min="12064" max="12064" width="2.85546875" style="41" customWidth="1"/>
    <col min="12065" max="12065" width="0" style="41" hidden="1" customWidth="1"/>
    <col min="12066" max="12066" width="7.7109375" style="41" customWidth="1"/>
    <col min="12067" max="12067" width="11.85546875" style="41" customWidth="1"/>
    <col min="12068" max="12068" width="7.42578125" style="41" customWidth="1"/>
    <col min="12069" max="12069" width="28.28515625" style="41" customWidth="1"/>
    <col min="12070" max="12070" width="11" style="41" customWidth="1"/>
    <col min="12071" max="12294" width="9.140625" style="41"/>
    <col min="12295" max="12295" width="4.5703125" style="41" customWidth="1"/>
    <col min="12296" max="12296" width="5" style="41" customWidth="1"/>
    <col min="12297" max="12298" width="0" style="41" hidden="1" customWidth="1"/>
    <col min="12299" max="12299" width="11.140625" style="41" customWidth="1"/>
    <col min="12300" max="12300" width="16.5703125" style="41" customWidth="1"/>
    <col min="12301" max="12301" width="5.140625" style="41" customWidth="1"/>
    <col min="12302" max="12302" width="0" style="41" hidden="1" customWidth="1"/>
    <col min="12303" max="12303" width="22.140625" style="41" customWidth="1"/>
    <col min="12304" max="12304" width="17.5703125" style="41" customWidth="1"/>
    <col min="12305" max="12305" width="11.7109375" style="41" customWidth="1"/>
    <col min="12306" max="12306" width="14.42578125" style="41" customWidth="1"/>
    <col min="12307" max="12307" width="7.140625" style="41" customWidth="1"/>
    <col min="12308" max="12308" width="9.5703125" style="41" customWidth="1"/>
    <col min="12309" max="12309" width="14.140625" style="41" customWidth="1"/>
    <col min="12310" max="12310" width="7.140625" style="41" customWidth="1"/>
    <col min="12311" max="12311" width="8.85546875" style="41" customWidth="1"/>
    <col min="12312" max="12312" width="3.7109375" style="41" customWidth="1"/>
    <col min="12313" max="12313" width="7" style="41" customWidth="1"/>
    <col min="12314" max="12314" width="9.42578125" style="41" customWidth="1"/>
    <col min="12315" max="12315" width="3.85546875" style="41" customWidth="1"/>
    <col min="12316" max="12316" width="7.140625" style="41" customWidth="1"/>
    <col min="12317" max="12317" width="9.42578125" style="41" customWidth="1"/>
    <col min="12318" max="12318" width="3.85546875" style="41" customWidth="1"/>
    <col min="12319" max="12319" width="5.28515625" style="41" customWidth="1"/>
    <col min="12320" max="12320" width="2.85546875" style="41" customWidth="1"/>
    <col min="12321" max="12321" width="0" style="41" hidden="1" customWidth="1"/>
    <col min="12322" max="12322" width="7.7109375" style="41" customWidth="1"/>
    <col min="12323" max="12323" width="11.85546875" style="41" customWidth="1"/>
    <col min="12324" max="12324" width="7.42578125" style="41" customWidth="1"/>
    <col min="12325" max="12325" width="28.28515625" style="41" customWidth="1"/>
    <col min="12326" max="12326" width="11" style="41" customWidth="1"/>
    <col min="12327" max="12550" width="9.140625" style="41"/>
    <col min="12551" max="12551" width="4.5703125" style="41" customWidth="1"/>
    <col min="12552" max="12552" width="5" style="41" customWidth="1"/>
    <col min="12553" max="12554" width="0" style="41" hidden="1" customWidth="1"/>
    <col min="12555" max="12555" width="11.140625" style="41" customWidth="1"/>
    <col min="12556" max="12556" width="16.5703125" style="41" customWidth="1"/>
    <col min="12557" max="12557" width="5.140625" style="41" customWidth="1"/>
    <col min="12558" max="12558" width="0" style="41" hidden="1" customWidth="1"/>
    <col min="12559" max="12559" width="22.140625" style="41" customWidth="1"/>
    <col min="12560" max="12560" width="17.5703125" style="41" customWidth="1"/>
    <col min="12561" max="12561" width="11.7109375" style="41" customWidth="1"/>
    <col min="12562" max="12562" width="14.42578125" style="41" customWidth="1"/>
    <col min="12563" max="12563" width="7.140625" style="41" customWidth="1"/>
    <col min="12564" max="12564" width="9.5703125" style="41" customWidth="1"/>
    <col min="12565" max="12565" width="14.140625" style="41" customWidth="1"/>
    <col min="12566" max="12566" width="7.140625" style="41" customWidth="1"/>
    <col min="12567" max="12567" width="8.85546875" style="41" customWidth="1"/>
    <col min="12568" max="12568" width="3.7109375" style="41" customWidth="1"/>
    <col min="12569" max="12569" width="7" style="41" customWidth="1"/>
    <col min="12570" max="12570" width="9.42578125" style="41" customWidth="1"/>
    <col min="12571" max="12571" width="3.85546875" style="41" customWidth="1"/>
    <col min="12572" max="12572" width="7.140625" style="41" customWidth="1"/>
    <col min="12573" max="12573" width="9.42578125" style="41" customWidth="1"/>
    <col min="12574" max="12574" width="3.85546875" style="41" customWidth="1"/>
    <col min="12575" max="12575" width="5.28515625" style="41" customWidth="1"/>
    <col min="12576" max="12576" width="2.85546875" style="41" customWidth="1"/>
    <col min="12577" max="12577" width="0" style="41" hidden="1" customWidth="1"/>
    <col min="12578" max="12578" width="7.7109375" style="41" customWidth="1"/>
    <col min="12579" max="12579" width="11.85546875" style="41" customWidth="1"/>
    <col min="12580" max="12580" width="7.42578125" style="41" customWidth="1"/>
    <col min="12581" max="12581" width="28.28515625" style="41" customWidth="1"/>
    <col min="12582" max="12582" width="11" style="41" customWidth="1"/>
    <col min="12583" max="12806" width="9.140625" style="41"/>
    <col min="12807" max="12807" width="4.5703125" style="41" customWidth="1"/>
    <col min="12808" max="12808" width="5" style="41" customWidth="1"/>
    <col min="12809" max="12810" width="0" style="41" hidden="1" customWidth="1"/>
    <col min="12811" max="12811" width="11.140625" style="41" customWidth="1"/>
    <col min="12812" max="12812" width="16.5703125" style="41" customWidth="1"/>
    <col min="12813" max="12813" width="5.140625" style="41" customWidth="1"/>
    <col min="12814" max="12814" width="0" style="41" hidden="1" customWidth="1"/>
    <col min="12815" max="12815" width="22.140625" style="41" customWidth="1"/>
    <col min="12816" max="12816" width="17.5703125" style="41" customWidth="1"/>
    <col min="12817" max="12817" width="11.7109375" style="41" customWidth="1"/>
    <col min="12818" max="12818" width="14.42578125" style="41" customWidth="1"/>
    <col min="12819" max="12819" width="7.140625" style="41" customWidth="1"/>
    <col min="12820" max="12820" width="9.5703125" style="41" customWidth="1"/>
    <col min="12821" max="12821" width="14.140625" style="41" customWidth="1"/>
    <col min="12822" max="12822" width="7.140625" style="41" customWidth="1"/>
    <col min="12823" max="12823" width="8.85546875" style="41" customWidth="1"/>
    <col min="12824" max="12824" width="3.7109375" style="41" customWidth="1"/>
    <col min="12825" max="12825" width="7" style="41" customWidth="1"/>
    <col min="12826" max="12826" width="9.42578125" style="41" customWidth="1"/>
    <col min="12827" max="12827" width="3.85546875" style="41" customWidth="1"/>
    <col min="12828" max="12828" width="7.140625" style="41" customWidth="1"/>
    <col min="12829" max="12829" width="9.42578125" style="41" customWidth="1"/>
    <col min="12830" max="12830" width="3.85546875" style="41" customWidth="1"/>
    <col min="12831" max="12831" width="5.28515625" style="41" customWidth="1"/>
    <col min="12832" max="12832" width="2.85546875" style="41" customWidth="1"/>
    <col min="12833" max="12833" width="0" style="41" hidden="1" customWidth="1"/>
    <col min="12834" max="12834" width="7.7109375" style="41" customWidth="1"/>
    <col min="12835" max="12835" width="11.85546875" style="41" customWidth="1"/>
    <col min="12836" max="12836" width="7.42578125" style="41" customWidth="1"/>
    <col min="12837" max="12837" width="28.28515625" style="41" customWidth="1"/>
    <col min="12838" max="12838" width="11" style="41" customWidth="1"/>
    <col min="12839" max="13062" width="9.140625" style="41"/>
    <col min="13063" max="13063" width="4.5703125" style="41" customWidth="1"/>
    <col min="13064" max="13064" width="5" style="41" customWidth="1"/>
    <col min="13065" max="13066" width="0" style="41" hidden="1" customWidth="1"/>
    <col min="13067" max="13067" width="11.140625" style="41" customWidth="1"/>
    <col min="13068" max="13068" width="16.5703125" style="41" customWidth="1"/>
    <col min="13069" max="13069" width="5.140625" style="41" customWidth="1"/>
    <col min="13070" max="13070" width="0" style="41" hidden="1" customWidth="1"/>
    <col min="13071" max="13071" width="22.140625" style="41" customWidth="1"/>
    <col min="13072" max="13072" width="17.5703125" style="41" customWidth="1"/>
    <col min="13073" max="13073" width="11.7109375" style="41" customWidth="1"/>
    <col min="13074" max="13074" width="14.42578125" style="41" customWidth="1"/>
    <col min="13075" max="13075" width="7.140625" style="41" customWidth="1"/>
    <col min="13076" max="13076" width="9.5703125" style="41" customWidth="1"/>
    <col min="13077" max="13077" width="14.140625" style="41" customWidth="1"/>
    <col min="13078" max="13078" width="7.140625" style="41" customWidth="1"/>
    <col min="13079" max="13079" width="8.85546875" style="41" customWidth="1"/>
    <col min="13080" max="13080" width="3.7109375" style="41" customWidth="1"/>
    <col min="13081" max="13081" width="7" style="41" customWidth="1"/>
    <col min="13082" max="13082" width="9.42578125" style="41" customWidth="1"/>
    <col min="13083" max="13083" width="3.85546875" style="41" customWidth="1"/>
    <col min="13084" max="13084" width="7.140625" style="41" customWidth="1"/>
    <col min="13085" max="13085" width="9.42578125" style="41" customWidth="1"/>
    <col min="13086" max="13086" width="3.85546875" style="41" customWidth="1"/>
    <col min="13087" max="13087" width="5.28515625" style="41" customWidth="1"/>
    <col min="13088" max="13088" width="2.85546875" style="41" customWidth="1"/>
    <col min="13089" max="13089" width="0" style="41" hidden="1" customWidth="1"/>
    <col min="13090" max="13090" width="7.7109375" style="41" customWidth="1"/>
    <col min="13091" max="13091" width="11.85546875" style="41" customWidth="1"/>
    <col min="13092" max="13092" width="7.42578125" style="41" customWidth="1"/>
    <col min="13093" max="13093" width="28.28515625" style="41" customWidth="1"/>
    <col min="13094" max="13094" width="11" style="41" customWidth="1"/>
    <col min="13095" max="13318" width="9.140625" style="41"/>
    <col min="13319" max="13319" width="4.5703125" style="41" customWidth="1"/>
    <col min="13320" max="13320" width="5" style="41" customWidth="1"/>
    <col min="13321" max="13322" width="0" style="41" hidden="1" customWidth="1"/>
    <col min="13323" max="13323" width="11.140625" style="41" customWidth="1"/>
    <col min="13324" max="13324" width="16.5703125" style="41" customWidth="1"/>
    <col min="13325" max="13325" width="5.140625" style="41" customWidth="1"/>
    <col min="13326" max="13326" width="0" style="41" hidden="1" customWidth="1"/>
    <col min="13327" max="13327" width="22.140625" style="41" customWidth="1"/>
    <col min="13328" max="13328" width="17.5703125" style="41" customWidth="1"/>
    <col min="13329" max="13329" width="11.7109375" style="41" customWidth="1"/>
    <col min="13330" max="13330" width="14.42578125" style="41" customWidth="1"/>
    <col min="13331" max="13331" width="7.140625" style="41" customWidth="1"/>
    <col min="13332" max="13332" width="9.5703125" style="41" customWidth="1"/>
    <col min="13333" max="13333" width="14.140625" style="41" customWidth="1"/>
    <col min="13334" max="13334" width="7.140625" style="41" customWidth="1"/>
    <col min="13335" max="13335" width="8.85546875" style="41" customWidth="1"/>
    <col min="13336" max="13336" width="3.7109375" style="41" customWidth="1"/>
    <col min="13337" max="13337" width="7" style="41" customWidth="1"/>
    <col min="13338" max="13338" width="9.42578125" style="41" customWidth="1"/>
    <col min="13339" max="13339" width="3.85546875" style="41" customWidth="1"/>
    <col min="13340" max="13340" width="7.140625" style="41" customWidth="1"/>
    <col min="13341" max="13341" width="9.42578125" style="41" customWidth="1"/>
    <col min="13342" max="13342" width="3.85546875" style="41" customWidth="1"/>
    <col min="13343" max="13343" width="5.28515625" style="41" customWidth="1"/>
    <col min="13344" max="13344" width="2.85546875" style="41" customWidth="1"/>
    <col min="13345" max="13345" width="0" style="41" hidden="1" customWidth="1"/>
    <col min="13346" max="13346" width="7.7109375" style="41" customWidth="1"/>
    <col min="13347" max="13347" width="11.85546875" style="41" customWidth="1"/>
    <col min="13348" max="13348" width="7.42578125" style="41" customWidth="1"/>
    <col min="13349" max="13349" width="28.28515625" style="41" customWidth="1"/>
    <col min="13350" max="13350" width="11" style="41" customWidth="1"/>
    <col min="13351" max="13574" width="9.140625" style="41"/>
    <col min="13575" max="13575" width="4.5703125" style="41" customWidth="1"/>
    <col min="13576" max="13576" width="5" style="41" customWidth="1"/>
    <col min="13577" max="13578" width="0" style="41" hidden="1" customWidth="1"/>
    <col min="13579" max="13579" width="11.140625" style="41" customWidth="1"/>
    <col min="13580" max="13580" width="16.5703125" style="41" customWidth="1"/>
    <col min="13581" max="13581" width="5.140625" style="41" customWidth="1"/>
    <col min="13582" max="13582" width="0" style="41" hidden="1" customWidth="1"/>
    <col min="13583" max="13583" width="22.140625" style="41" customWidth="1"/>
    <col min="13584" max="13584" width="17.5703125" style="41" customWidth="1"/>
    <col min="13585" max="13585" width="11.7109375" style="41" customWidth="1"/>
    <col min="13586" max="13586" width="14.42578125" style="41" customWidth="1"/>
    <col min="13587" max="13587" width="7.140625" style="41" customWidth="1"/>
    <col min="13588" max="13588" width="9.5703125" style="41" customWidth="1"/>
    <col min="13589" max="13589" width="14.140625" style="41" customWidth="1"/>
    <col min="13590" max="13590" width="7.140625" style="41" customWidth="1"/>
    <col min="13591" max="13591" width="8.85546875" style="41" customWidth="1"/>
    <col min="13592" max="13592" width="3.7109375" style="41" customWidth="1"/>
    <col min="13593" max="13593" width="7" style="41" customWidth="1"/>
    <col min="13594" max="13594" width="9.42578125" style="41" customWidth="1"/>
    <col min="13595" max="13595" width="3.85546875" style="41" customWidth="1"/>
    <col min="13596" max="13596" width="7.140625" style="41" customWidth="1"/>
    <col min="13597" max="13597" width="9.42578125" style="41" customWidth="1"/>
    <col min="13598" max="13598" width="3.85546875" style="41" customWidth="1"/>
    <col min="13599" max="13599" width="5.28515625" style="41" customWidth="1"/>
    <col min="13600" max="13600" width="2.85546875" style="41" customWidth="1"/>
    <col min="13601" max="13601" width="0" style="41" hidden="1" customWidth="1"/>
    <col min="13602" max="13602" width="7.7109375" style="41" customWidth="1"/>
    <col min="13603" max="13603" width="11.85546875" style="41" customWidth="1"/>
    <col min="13604" max="13604" width="7.42578125" style="41" customWidth="1"/>
    <col min="13605" max="13605" width="28.28515625" style="41" customWidth="1"/>
    <col min="13606" max="13606" width="11" style="41" customWidth="1"/>
    <col min="13607" max="13830" width="9.140625" style="41"/>
    <col min="13831" max="13831" width="4.5703125" style="41" customWidth="1"/>
    <col min="13832" max="13832" width="5" style="41" customWidth="1"/>
    <col min="13833" max="13834" width="0" style="41" hidden="1" customWidth="1"/>
    <col min="13835" max="13835" width="11.140625" style="41" customWidth="1"/>
    <col min="13836" max="13836" width="16.5703125" style="41" customWidth="1"/>
    <col min="13837" max="13837" width="5.140625" style="41" customWidth="1"/>
    <col min="13838" max="13838" width="0" style="41" hidden="1" customWidth="1"/>
    <col min="13839" max="13839" width="22.140625" style="41" customWidth="1"/>
    <col min="13840" max="13840" width="17.5703125" style="41" customWidth="1"/>
    <col min="13841" max="13841" width="11.7109375" style="41" customWidth="1"/>
    <col min="13842" max="13842" width="14.42578125" style="41" customWidth="1"/>
    <col min="13843" max="13843" width="7.140625" style="41" customWidth="1"/>
    <col min="13844" max="13844" width="9.5703125" style="41" customWidth="1"/>
    <col min="13845" max="13845" width="14.140625" style="41" customWidth="1"/>
    <col min="13846" max="13846" width="7.140625" style="41" customWidth="1"/>
    <col min="13847" max="13847" width="8.85546875" style="41" customWidth="1"/>
    <col min="13848" max="13848" width="3.7109375" style="41" customWidth="1"/>
    <col min="13849" max="13849" width="7" style="41" customWidth="1"/>
    <col min="13850" max="13850" width="9.42578125" style="41" customWidth="1"/>
    <col min="13851" max="13851" width="3.85546875" style="41" customWidth="1"/>
    <col min="13852" max="13852" width="7.140625" style="41" customWidth="1"/>
    <col min="13853" max="13853" width="9.42578125" style="41" customWidth="1"/>
    <col min="13854" max="13854" width="3.85546875" style="41" customWidth="1"/>
    <col min="13855" max="13855" width="5.28515625" style="41" customWidth="1"/>
    <col min="13856" max="13856" width="2.85546875" style="41" customWidth="1"/>
    <col min="13857" max="13857" width="0" style="41" hidden="1" customWidth="1"/>
    <col min="13858" max="13858" width="7.7109375" style="41" customWidth="1"/>
    <col min="13859" max="13859" width="11.85546875" style="41" customWidth="1"/>
    <col min="13860" max="13860" width="7.42578125" style="41" customWidth="1"/>
    <col min="13861" max="13861" width="28.28515625" style="41" customWidth="1"/>
    <col min="13862" max="13862" width="11" style="41" customWidth="1"/>
    <col min="13863" max="14086" width="9.140625" style="41"/>
    <col min="14087" max="14087" width="4.5703125" style="41" customWidth="1"/>
    <col min="14088" max="14088" width="5" style="41" customWidth="1"/>
    <col min="14089" max="14090" width="0" style="41" hidden="1" customWidth="1"/>
    <col min="14091" max="14091" width="11.140625" style="41" customWidth="1"/>
    <col min="14092" max="14092" width="16.5703125" style="41" customWidth="1"/>
    <col min="14093" max="14093" width="5.140625" style="41" customWidth="1"/>
    <col min="14094" max="14094" width="0" style="41" hidden="1" customWidth="1"/>
    <col min="14095" max="14095" width="22.140625" style="41" customWidth="1"/>
    <col min="14096" max="14096" width="17.5703125" style="41" customWidth="1"/>
    <col min="14097" max="14097" width="11.7109375" style="41" customWidth="1"/>
    <col min="14098" max="14098" width="14.42578125" style="41" customWidth="1"/>
    <col min="14099" max="14099" width="7.140625" style="41" customWidth="1"/>
    <col min="14100" max="14100" width="9.5703125" style="41" customWidth="1"/>
    <col min="14101" max="14101" width="14.140625" style="41" customWidth="1"/>
    <col min="14102" max="14102" width="7.140625" style="41" customWidth="1"/>
    <col min="14103" max="14103" width="8.85546875" style="41" customWidth="1"/>
    <col min="14104" max="14104" width="3.7109375" style="41" customWidth="1"/>
    <col min="14105" max="14105" width="7" style="41" customWidth="1"/>
    <col min="14106" max="14106" width="9.42578125" style="41" customWidth="1"/>
    <col min="14107" max="14107" width="3.85546875" style="41" customWidth="1"/>
    <col min="14108" max="14108" width="7.140625" style="41" customWidth="1"/>
    <col min="14109" max="14109" width="9.42578125" style="41" customWidth="1"/>
    <col min="14110" max="14110" width="3.85546875" style="41" customWidth="1"/>
    <col min="14111" max="14111" width="5.28515625" style="41" customWidth="1"/>
    <col min="14112" max="14112" width="2.85546875" style="41" customWidth="1"/>
    <col min="14113" max="14113" width="0" style="41" hidden="1" customWidth="1"/>
    <col min="14114" max="14114" width="7.7109375" style="41" customWidth="1"/>
    <col min="14115" max="14115" width="11.85546875" style="41" customWidth="1"/>
    <col min="14116" max="14116" width="7.42578125" style="41" customWidth="1"/>
    <col min="14117" max="14117" width="28.28515625" style="41" customWidth="1"/>
    <col min="14118" max="14118" width="11" style="41" customWidth="1"/>
    <col min="14119" max="14342" width="9.140625" style="41"/>
    <col min="14343" max="14343" width="4.5703125" style="41" customWidth="1"/>
    <col min="14344" max="14344" width="5" style="41" customWidth="1"/>
    <col min="14345" max="14346" width="0" style="41" hidden="1" customWidth="1"/>
    <col min="14347" max="14347" width="11.140625" style="41" customWidth="1"/>
    <col min="14348" max="14348" width="16.5703125" style="41" customWidth="1"/>
    <col min="14349" max="14349" width="5.140625" style="41" customWidth="1"/>
    <col min="14350" max="14350" width="0" style="41" hidden="1" customWidth="1"/>
    <col min="14351" max="14351" width="22.140625" style="41" customWidth="1"/>
    <col min="14352" max="14352" width="17.5703125" style="41" customWidth="1"/>
    <col min="14353" max="14353" width="11.7109375" style="41" customWidth="1"/>
    <col min="14354" max="14354" width="14.42578125" style="41" customWidth="1"/>
    <col min="14355" max="14355" width="7.140625" style="41" customWidth="1"/>
    <col min="14356" max="14356" width="9.5703125" style="41" customWidth="1"/>
    <col min="14357" max="14357" width="14.140625" style="41" customWidth="1"/>
    <col min="14358" max="14358" width="7.140625" style="41" customWidth="1"/>
    <col min="14359" max="14359" width="8.85546875" style="41" customWidth="1"/>
    <col min="14360" max="14360" width="3.7109375" style="41" customWidth="1"/>
    <col min="14361" max="14361" width="7" style="41" customWidth="1"/>
    <col min="14362" max="14362" width="9.42578125" style="41" customWidth="1"/>
    <col min="14363" max="14363" width="3.85546875" style="41" customWidth="1"/>
    <col min="14364" max="14364" width="7.140625" style="41" customWidth="1"/>
    <col min="14365" max="14365" width="9.42578125" style="41" customWidth="1"/>
    <col min="14366" max="14366" width="3.85546875" style="41" customWidth="1"/>
    <col min="14367" max="14367" width="5.28515625" style="41" customWidth="1"/>
    <col min="14368" max="14368" width="2.85546875" style="41" customWidth="1"/>
    <col min="14369" max="14369" width="0" style="41" hidden="1" customWidth="1"/>
    <col min="14370" max="14370" width="7.7109375" style="41" customWidth="1"/>
    <col min="14371" max="14371" width="11.85546875" style="41" customWidth="1"/>
    <col min="14372" max="14372" width="7.42578125" style="41" customWidth="1"/>
    <col min="14373" max="14373" width="28.28515625" style="41" customWidth="1"/>
    <col min="14374" max="14374" width="11" style="41" customWidth="1"/>
    <col min="14375" max="14598" width="9.140625" style="41"/>
    <col min="14599" max="14599" width="4.5703125" style="41" customWidth="1"/>
    <col min="14600" max="14600" width="5" style="41" customWidth="1"/>
    <col min="14601" max="14602" width="0" style="41" hidden="1" customWidth="1"/>
    <col min="14603" max="14603" width="11.140625" style="41" customWidth="1"/>
    <col min="14604" max="14604" width="16.5703125" style="41" customWidth="1"/>
    <col min="14605" max="14605" width="5.140625" style="41" customWidth="1"/>
    <col min="14606" max="14606" width="0" style="41" hidden="1" customWidth="1"/>
    <col min="14607" max="14607" width="22.140625" style="41" customWidth="1"/>
    <col min="14608" max="14608" width="17.5703125" style="41" customWidth="1"/>
    <col min="14609" max="14609" width="11.7109375" style="41" customWidth="1"/>
    <col min="14610" max="14610" width="14.42578125" style="41" customWidth="1"/>
    <col min="14611" max="14611" width="7.140625" style="41" customWidth="1"/>
    <col min="14612" max="14612" width="9.5703125" style="41" customWidth="1"/>
    <col min="14613" max="14613" width="14.140625" style="41" customWidth="1"/>
    <col min="14614" max="14614" width="7.140625" style="41" customWidth="1"/>
    <col min="14615" max="14615" width="8.85546875" style="41" customWidth="1"/>
    <col min="14616" max="14616" width="3.7109375" style="41" customWidth="1"/>
    <col min="14617" max="14617" width="7" style="41" customWidth="1"/>
    <col min="14618" max="14618" width="9.42578125" style="41" customWidth="1"/>
    <col min="14619" max="14619" width="3.85546875" style="41" customWidth="1"/>
    <col min="14620" max="14620" width="7.140625" style="41" customWidth="1"/>
    <col min="14621" max="14621" width="9.42578125" style="41" customWidth="1"/>
    <col min="14622" max="14622" width="3.85546875" style="41" customWidth="1"/>
    <col min="14623" max="14623" width="5.28515625" style="41" customWidth="1"/>
    <col min="14624" max="14624" width="2.85546875" style="41" customWidth="1"/>
    <col min="14625" max="14625" width="0" style="41" hidden="1" customWidth="1"/>
    <col min="14626" max="14626" width="7.7109375" style="41" customWidth="1"/>
    <col min="14627" max="14627" width="11.85546875" style="41" customWidth="1"/>
    <col min="14628" max="14628" width="7.42578125" style="41" customWidth="1"/>
    <col min="14629" max="14629" width="28.28515625" style="41" customWidth="1"/>
    <col min="14630" max="14630" width="11" style="41" customWidth="1"/>
    <col min="14631" max="14854" width="9.140625" style="41"/>
    <col min="14855" max="14855" width="4.5703125" style="41" customWidth="1"/>
    <col min="14856" max="14856" width="5" style="41" customWidth="1"/>
    <col min="14857" max="14858" width="0" style="41" hidden="1" customWidth="1"/>
    <col min="14859" max="14859" width="11.140625" style="41" customWidth="1"/>
    <col min="14860" max="14860" width="16.5703125" style="41" customWidth="1"/>
    <col min="14861" max="14861" width="5.140625" style="41" customWidth="1"/>
    <col min="14862" max="14862" width="0" style="41" hidden="1" customWidth="1"/>
    <col min="14863" max="14863" width="22.140625" style="41" customWidth="1"/>
    <col min="14864" max="14864" width="17.5703125" style="41" customWidth="1"/>
    <col min="14865" max="14865" width="11.7109375" style="41" customWidth="1"/>
    <col min="14866" max="14866" width="14.42578125" style="41" customWidth="1"/>
    <col min="14867" max="14867" width="7.140625" style="41" customWidth="1"/>
    <col min="14868" max="14868" width="9.5703125" style="41" customWidth="1"/>
    <col min="14869" max="14869" width="14.140625" style="41" customWidth="1"/>
    <col min="14870" max="14870" width="7.140625" style="41" customWidth="1"/>
    <col min="14871" max="14871" width="8.85546875" style="41" customWidth="1"/>
    <col min="14872" max="14872" width="3.7109375" style="41" customWidth="1"/>
    <col min="14873" max="14873" width="7" style="41" customWidth="1"/>
    <col min="14874" max="14874" width="9.42578125" style="41" customWidth="1"/>
    <col min="14875" max="14875" width="3.85546875" style="41" customWidth="1"/>
    <col min="14876" max="14876" width="7.140625" style="41" customWidth="1"/>
    <col min="14877" max="14877" width="9.42578125" style="41" customWidth="1"/>
    <col min="14878" max="14878" width="3.85546875" style="41" customWidth="1"/>
    <col min="14879" max="14879" width="5.28515625" style="41" customWidth="1"/>
    <col min="14880" max="14880" width="2.85546875" style="41" customWidth="1"/>
    <col min="14881" max="14881" width="0" style="41" hidden="1" customWidth="1"/>
    <col min="14882" max="14882" width="7.7109375" style="41" customWidth="1"/>
    <col min="14883" max="14883" width="11.85546875" style="41" customWidth="1"/>
    <col min="14884" max="14884" width="7.42578125" style="41" customWidth="1"/>
    <col min="14885" max="14885" width="28.28515625" style="41" customWidth="1"/>
    <col min="14886" max="14886" width="11" style="41" customWidth="1"/>
    <col min="14887" max="15110" width="9.140625" style="41"/>
    <col min="15111" max="15111" width="4.5703125" style="41" customWidth="1"/>
    <col min="15112" max="15112" width="5" style="41" customWidth="1"/>
    <col min="15113" max="15114" width="0" style="41" hidden="1" customWidth="1"/>
    <col min="15115" max="15115" width="11.140625" style="41" customWidth="1"/>
    <col min="15116" max="15116" width="16.5703125" style="41" customWidth="1"/>
    <col min="15117" max="15117" width="5.140625" style="41" customWidth="1"/>
    <col min="15118" max="15118" width="0" style="41" hidden="1" customWidth="1"/>
    <col min="15119" max="15119" width="22.140625" style="41" customWidth="1"/>
    <col min="15120" max="15120" width="17.5703125" style="41" customWidth="1"/>
    <col min="15121" max="15121" width="11.7109375" style="41" customWidth="1"/>
    <col min="15122" max="15122" width="14.42578125" style="41" customWidth="1"/>
    <col min="15123" max="15123" width="7.140625" style="41" customWidth="1"/>
    <col min="15124" max="15124" width="9.5703125" style="41" customWidth="1"/>
    <col min="15125" max="15125" width="14.140625" style="41" customWidth="1"/>
    <col min="15126" max="15126" width="7.140625" style="41" customWidth="1"/>
    <col min="15127" max="15127" width="8.85546875" style="41" customWidth="1"/>
    <col min="15128" max="15128" width="3.7109375" style="41" customWidth="1"/>
    <col min="15129" max="15129" width="7" style="41" customWidth="1"/>
    <col min="15130" max="15130" width="9.42578125" style="41" customWidth="1"/>
    <col min="15131" max="15131" width="3.85546875" style="41" customWidth="1"/>
    <col min="15132" max="15132" width="7.140625" style="41" customWidth="1"/>
    <col min="15133" max="15133" width="9.42578125" style="41" customWidth="1"/>
    <col min="15134" max="15134" width="3.85546875" style="41" customWidth="1"/>
    <col min="15135" max="15135" width="5.28515625" style="41" customWidth="1"/>
    <col min="15136" max="15136" width="2.85546875" style="41" customWidth="1"/>
    <col min="15137" max="15137" width="0" style="41" hidden="1" customWidth="1"/>
    <col min="15138" max="15138" width="7.7109375" style="41" customWidth="1"/>
    <col min="15139" max="15139" width="11.85546875" style="41" customWidth="1"/>
    <col min="15140" max="15140" width="7.42578125" style="41" customWidth="1"/>
    <col min="15141" max="15141" width="28.28515625" style="41" customWidth="1"/>
    <col min="15142" max="15142" width="11" style="41" customWidth="1"/>
    <col min="15143" max="15366" width="9.140625" style="41"/>
    <col min="15367" max="15367" width="4.5703125" style="41" customWidth="1"/>
    <col min="15368" max="15368" width="5" style="41" customWidth="1"/>
    <col min="15369" max="15370" width="0" style="41" hidden="1" customWidth="1"/>
    <col min="15371" max="15371" width="11.140625" style="41" customWidth="1"/>
    <col min="15372" max="15372" width="16.5703125" style="41" customWidth="1"/>
    <col min="15373" max="15373" width="5.140625" style="41" customWidth="1"/>
    <col min="15374" max="15374" width="0" style="41" hidden="1" customWidth="1"/>
    <col min="15375" max="15375" width="22.140625" style="41" customWidth="1"/>
    <col min="15376" max="15376" width="17.5703125" style="41" customWidth="1"/>
    <col min="15377" max="15377" width="11.7109375" style="41" customWidth="1"/>
    <col min="15378" max="15378" width="14.42578125" style="41" customWidth="1"/>
    <col min="15379" max="15379" width="7.140625" style="41" customWidth="1"/>
    <col min="15380" max="15380" width="9.5703125" style="41" customWidth="1"/>
    <col min="15381" max="15381" width="14.140625" style="41" customWidth="1"/>
    <col min="15382" max="15382" width="7.140625" style="41" customWidth="1"/>
    <col min="15383" max="15383" width="8.85546875" style="41" customWidth="1"/>
    <col min="15384" max="15384" width="3.7109375" style="41" customWidth="1"/>
    <col min="15385" max="15385" width="7" style="41" customWidth="1"/>
    <col min="15386" max="15386" width="9.42578125" style="41" customWidth="1"/>
    <col min="15387" max="15387" width="3.85546875" style="41" customWidth="1"/>
    <col min="15388" max="15388" width="7.140625" style="41" customWidth="1"/>
    <col min="15389" max="15389" width="9.42578125" style="41" customWidth="1"/>
    <col min="15390" max="15390" width="3.85546875" style="41" customWidth="1"/>
    <col min="15391" max="15391" width="5.28515625" style="41" customWidth="1"/>
    <col min="15392" max="15392" width="2.85546875" style="41" customWidth="1"/>
    <col min="15393" max="15393" width="0" style="41" hidden="1" customWidth="1"/>
    <col min="15394" max="15394" width="7.7109375" style="41" customWidth="1"/>
    <col min="15395" max="15395" width="11.85546875" style="41" customWidth="1"/>
    <col min="15396" max="15396" width="7.42578125" style="41" customWidth="1"/>
    <col min="15397" max="15397" width="28.28515625" style="41" customWidth="1"/>
    <col min="15398" max="15398" width="11" style="41" customWidth="1"/>
    <col min="15399" max="15622" width="9.140625" style="41"/>
    <col min="15623" max="15623" width="4.5703125" style="41" customWidth="1"/>
    <col min="15624" max="15624" width="5" style="41" customWidth="1"/>
    <col min="15625" max="15626" width="0" style="41" hidden="1" customWidth="1"/>
    <col min="15627" max="15627" width="11.140625" style="41" customWidth="1"/>
    <col min="15628" max="15628" width="16.5703125" style="41" customWidth="1"/>
    <col min="15629" max="15629" width="5.140625" style="41" customWidth="1"/>
    <col min="15630" max="15630" width="0" style="41" hidden="1" customWidth="1"/>
    <col min="15631" max="15631" width="22.140625" style="41" customWidth="1"/>
    <col min="15632" max="15632" width="17.5703125" style="41" customWidth="1"/>
    <col min="15633" max="15633" width="11.7109375" style="41" customWidth="1"/>
    <col min="15634" max="15634" width="14.42578125" style="41" customWidth="1"/>
    <col min="15635" max="15635" width="7.140625" style="41" customWidth="1"/>
    <col min="15636" max="15636" width="9.5703125" style="41" customWidth="1"/>
    <col min="15637" max="15637" width="14.140625" style="41" customWidth="1"/>
    <col min="15638" max="15638" width="7.140625" style="41" customWidth="1"/>
    <col min="15639" max="15639" width="8.85546875" style="41" customWidth="1"/>
    <col min="15640" max="15640" width="3.7109375" style="41" customWidth="1"/>
    <col min="15641" max="15641" width="7" style="41" customWidth="1"/>
    <col min="15642" max="15642" width="9.42578125" style="41" customWidth="1"/>
    <col min="15643" max="15643" width="3.85546875" style="41" customWidth="1"/>
    <col min="15644" max="15644" width="7.140625" style="41" customWidth="1"/>
    <col min="15645" max="15645" width="9.42578125" style="41" customWidth="1"/>
    <col min="15646" max="15646" width="3.85546875" style="41" customWidth="1"/>
    <col min="15647" max="15647" width="5.28515625" style="41" customWidth="1"/>
    <col min="15648" max="15648" width="2.85546875" style="41" customWidth="1"/>
    <col min="15649" max="15649" width="0" style="41" hidden="1" customWidth="1"/>
    <col min="15650" max="15650" width="7.7109375" style="41" customWidth="1"/>
    <col min="15651" max="15651" width="11.85546875" style="41" customWidth="1"/>
    <col min="15652" max="15652" width="7.42578125" style="41" customWidth="1"/>
    <col min="15653" max="15653" width="28.28515625" style="41" customWidth="1"/>
    <col min="15654" max="15654" width="11" style="41" customWidth="1"/>
    <col min="15655" max="15878" width="9.140625" style="41"/>
    <col min="15879" max="15879" width="4.5703125" style="41" customWidth="1"/>
    <col min="15880" max="15880" width="5" style="41" customWidth="1"/>
    <col min="15881" max="15882" width="0" style="41" hidden="1" customWidth="1"/>
    <col min="15883" max="15883" width="11.140625" style="41" customWidth="1"/>
    <col min="15884" max="15884" width="16.5703125" style="41" customWidth="1"/>
    <col min="15885" max="15885" width="5.140625" style="41" customWidth="1"/>
    <col min="15886" max="15886" width="0" style="41" hidden="1" customWidth="1"/>
    <col min="15887" max="15887" width="22.140625" style="41" customWidth="1"/>
    <col min="15888" max="15888" width="17.5703125" style="41" customWidth="1"/>
    <col min="15889" max="15889" width="11.7109375" style="41" customWidth="1"/>
    <col min="15890" max="15890" width="14.42578125" style="41" customWidth="1"/>
    <col min="15891" max="15891" width="7.140625" style="41" customWidth="1"/>
    <col min="15892" max="15892" width="9.5703125" style="41" customWidth="1"/>
    <col min="15893" max="15893" width="14.140625" style="41" customWidth="1"/>
    <col min="15894" max="15894" width="7.140625" style="41" customWidth="1"/>
    <col min="15895" max="15895" width="8.85546875" style="41" customWidth="1"/>
    <col min="15896" max="15896" width="3.7109375" style="41" customWidth="1"/>
    <col min="15897" max="15897" width="7" style="41" customWidth="1"/>
    <col min="15898" max="15898" width="9.42578125" style="41" customWidth="1"/>
    <col min="15899" max="15899" width="3.85546875" style="41" customWidth="1"/>
    <col min="15900" max="15900" width="7.140625" style="41" customWidth="1"/>
    <col min="15901" max="15901" width="9.42578125" style="41" customWidth="1"/>
    <col min="15902" max="15902" width="3.85546875" style="41" customWidth="1"/>
    <col min="15903" max="15903" width="5.28515625" style="41" customWidth="1"/>
    <col min="15904" max="15904" width="2.85546875" style="41" customWidth="1"/>
    <col min="15905" max="15905" width="0" style="41" hidden="1" customWidth="1"/>
    <col min="15906" max="15906" width="7.7109375" style="41" customWidth="1"/>
    <col min="15907" max="15907" width="11.85546875" style="41" customWidth="1"/>
    <col min="15908" max="15908" width="7.42578125" style="41" customWidth="1"/>
    <col min="15909" max="15909" width="28.28515625" style="41" customWidth="1"/>
    <col min="15910" max="15910" width="11" style="41" customWidth="1"/>
    <col min="15911" max="16134" width="9.140625" style="41"/>
    <col min="16135" max="16135" width="4.5703125" style="41" customWidth="1"/>
    <col min="16136" max="16136" width="5" style="41" customWidth="1"/>
    <col min="16137" max="16138" width="0" style="41" hidden="1" customWidth="1"/>
    <col min="16139" max="16139" width="11.140625" style="41" customWidth="1"/>
    <col min="16140" max="16140" width="16.5703125" style="41" customWidth="1"/>
    <col min="16141" max="16141" width="5.140625" style="41" customWidth="1"/>
    <col min="16142" max="16142" width="0" style="41" hidden="1" customWidth="1"/>
    <col min="16143" max="16143" width="22.140625" style="41" customWidth="1"/>
    <col min="16144" max="16144" width="17.5703125" style="41" customWidth="1"/>
    <col min="16145" max="16145" width="11.7109375" style="41" customWidth="1"/>
    <col min="16146" max="16146" width="14.42578125" style="41" customWidth="1"/>
    <col min="16147" max="16147" width="7.140625" style="41" customWidth="1"/>
    <col min="16148" max="16148" width="9.5703125" style="41" customWidth="1"/>
    <col min="16149" max="16149" width="14.140625" style="41" customWidth="1"/>
    <col min="16150" max="16150" width="7.140625" style="41" customWidth="1"/>
    <col min="16151" max="16151" width="8.85546875" style="41" customWidth="1"/>
    <col min="16152" max="16152" width="3.7109375" style="41" customWidth="1"/>
    <col min="16153" max="16153" width="7" style="41" customWidth="1"/>
    <col min="16154" max="16154" width="9.42578125" style="41" customWidth="1"/>
    <col min="16155" max="16155" width="3.85546875" style="41" customWidth="1"/>
    <col min="16156" max="16156" width="7.140625" style="41" customWidth="1"/>
    <col min="16157" max="16157" width="9.42578125" style="41" customWidth="1"/>
    <col min="16158" max="16158" width="3.85546875" style="41" customWidth="1"/>
    <col min="16159" max="16159" width="5.28515625" style="41" customWidth="1"/>
    <col min="16160" max="16160" width="2.85546875" style="41" customWidth="1"/>
    <col min="16161" max="16161" width="0" style="41" hidden="1" customWidth="1"/>
    <col min="16162" max="16162" width="7.7109375" style="41" customWidth="1"/>
    <col min="16163" max="16163" width="11.85546875" style="41" customWidth="1"/>
    <col min="16164" max="16164" width="7.42578125" style="41" customWidth="1"/>
    <col min="16165" max="16165" width="28.28515625" style="41" customWidth="1"/>
    <col min="16166" max="16166" width="11" style="41" customWidth="1"/>
    <col min="16167" max="16384" width="9.140625" style="41"/>
  </cols>
  <sheetData>
    <row r="1" spans="1:52" ht="33" customHeight="1" x14ac:dyDescent="0.35">
      <c r="A1" s="348" t="s">
        <v>905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33" customHeight="1" x14ac:dyDescent="0.35">
      <c r="A2" s="387" t="s">
        <v>364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6.5" customHeigh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279"/>
      <c r="T3" s="279"/>
      <c r="U3" s="279"/>
      <c r="V3" s="181"/>
      <c r="W3" s="181"/>
      <c r="X3" s="181"/>
      <c r="Y3" s="181"/>
      <c r="Z3" s="181"/>
      <c r="AA3" s="181"/>
      <c r="AB3" s="279"/>
      <c r="AC3" s="279"/>
      <c r="AD3" s="279"/>
      <c r="AE3" s="181"/>
      <c r="AF3" s="181"/>
      <c r="AG3" s="181"/>
      <c r="AH3" s="181"/>
      <c r="AI3" s="181"/>
      <c r="AJ3" s="181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s="43" customFormat="1" ht="24" customHeight="1" x14ac:dyDescent="0.4">
      <c r="A4" s="375" t="s">
        <v>922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42"/>
      <c r="AL4" s="42"/>
    </row>
    <row r="5" spans="1:52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</row>
    <row r="6" spans="1:52" ht="21" customHeight="1" x14ac:dyDescent="0.2">
      <c r="D6" s="45"/>
      <c r="F6" s="46" t="s">
        <v>386</v>
      </c>
      <c r="G6" s="399" t="s">
        <v>902</v>
      </c>
      <c r="H6" s="399"/>
      <c r="I6" s="399"/>
      <c r="J6" s="399"/>
      <c r="K6" s="399"/>
      <c r="L6" s="399"/>
      <c r="M6" s="367" t="s">
        <v>936</v>
      </c>
      <c r="N6" s="367"/>
      <c r="O6" s="367"/>
      <c r="P6" s="367"/>
      <c r="Q6" s="367"/>
      <c r="R6" s="367"/>
      <c r="AL6" s="48"/>
    </row>
    <row r="7" spans="1:52" s="50" customFormat="1" ht="20.25" customHeight="1" x14ac:dyDescent="0.25">
      <c r="A7" s="49"/>
      <c r="D7" s="45"/>
      <c r="F7" s="45"/>
      <c r="G7" s="367" t="s">
        <v>919</v>
      </c>
      <c r="H7" s="367"/>
      <c r="I7" s="367"/>
      <c r="J7" s="367"/>
      <c r="K7" s="367"/>
      <c r="L7" s="367"/>
      <c r="M7" s="367" t="s">
        <v>942</v>
      </c>
      <c r="N7" s="367"/>
      <c r="O7" s="367"/>
      <c r="P7" s="367"/>
      <c r="Q7" s="367"/>
      <c r="R7" s="367"/>
      <c r="S7" s="52"/>
      <c r="T7" s="52"/>
      <c r="U7" s="52"/>
      <c r="V7" s="52"/>
      <c r="Y7" s="52"/>
      <c r="AB7" s="52"/>
      <c r="AK7" s="54"/>
      <c r="AL7" s="48"/>
    </row>
    <row r="8" spans="1:52" s="50" customFormat="1" ht="20.25" customHeight="1" x14ac:dyDescent="0.25">
      <c r="G8" s="367"/>
      <c r="H8" s="367"/>
      <c r="I8" s="367"/>
      <c r="J8" s="367"/>
      <c r="K8" s="367"/>
      <c r="L8" s="367"/>
      <c r="M8" s="367" t="s">
        <v>917</v>
      </c>
      <c r="N8" s="367"/>
      <c r="O8" s="367"/>
      <c r="P8" s="367"/>
      <c r="Q8" s="367"/>
      <c r="R8" s="367"/>
      <c r="S8" s="52"/>
      <c r="T8" s="52"/>
      <c r="U8" s="52"/>
      <c r="V8" s="52"/>
      <c r="Y8" s="52"/>
      <c r="AB8" s="52"/>
      <c r="AK8" s="44"/>
      <c r="AL8" s="48"/>
    </row>
    <row r="9" spans="1:52" s="50" customFormat="1" ht="10.5" customHeight="1" x14ac:dyDescent="0.25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Y9" s="52"/>
      <c r="AB9" s="52"/>
      <c r="AK9" s="54"/>
      <c r="AL9" s="48"/>
    </row>
    <row r="10" spans="1:52" s="60" customFormat="1" ht="15" customHeight="1" x14ac:dyDescent="0.2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232"/>
      <c r="P10" s="57"/>
      <c r="Q10" s="57"/>
      <c r="R10" s="57"/>
      <c r="S10" s="57"/>
      <c r="T10" s="57"/>
      <c r="U10" s="57"/>
      <c r="V10" s="57"/>
      <c r="W10" s="57"/>
      <c r="Y10" s="57"/>
      <c r="Z10" s="57"/>
      <c r="AB10" s="57"/>
      <c r="AC10" s="57"/>
      <c r="AE10" s="70"/>
      <c r="AF10" s="70"/>
      <c r="AG10" s="70"/>
      <c r="AJ10" s="286" t="s">
        <v>921</v>
      </c>
      <c r="AK10" s="254"/>
      <c r="AL10" s="48"/>
    </row>
    <row r="11" spans="1:52" ht="24.75" customHeight="1" x14ac:dyDescent="0.2">
      <c r="A11" s="397" t="s">
        <v>400</v>
      </c>
      <c r="B11" s="398" t="s">
        <v>29</v>
      </c>
      <c r="C11" s="394" t="s">
        <v>913</v>
      </c>
      <c r="D11" s="398" t="s">
        <v>31</v>
      </c>
      <c r="E11" s="398" t="s">
        <v>32</v>
      </c>
      <c r="F11" s="393" t="s">
        <v>33</v>
      </c>
      <c r="G11" s="398" t="s">
        <v>34</v>
      </c>
      <c r="H11" s="398" t="s">
        <v>35</v>
      </c>
      <c r="I11" s="393" t="s">
        <v>387</v>
      </c>
      <c r="J11" s="393" t="s">
        <v>37</v>
      </c>
      <c r="K11" s="393" t="s">
        <v>38</v>
      </c>
      <c r="L11" s="393" t="s">
        <v>39</v>
      </c>
      <c r="M11" s="393" t="s">
        <v>40</v>
      </c>
      <c r="N11" s="394" t="s">
        <v>41</v>
      </c>
      <c r="O11" s="393" t="s">
        <v>382</v>
      </c>
      <c r="P11" s="395" t="s">
        <v>388</v>
      </c>
      <c r="Q11" s="395"/>
      <c r="R11" s="395"/>
      <c r="S11" s="395" t="s">
        <v>934</v>
      </c>
      <c r="T11" s="395"/>
      <c r="U11" s="395"/>
      <c r="V11" s="394" t="s">
        <v>390</v>
      </c>
      <c r="W11" s="394"/>
      <c r="X11" s="394"/>
      <c r="Y11" s="395" t="s">
        <v>391</v>
      </c>
      <c r="Z11" s="395"/>
      <c r="AA11" s="395"/>
      <c r="AB11" s="395" t="s">
        <v>935</v>
      </c>
      <c r="AC11" s="395"/>
      <c r="AD11" s="395"/>
      <c r="AE11" s="396" t="s">
        <v>393</v>
      </c>
      <c r="AF11" s="396" t="s">
        <v>394</v>
      </c>
      <c r="AG11" s="396" t="s">
        <v>395</v>
      </c>
      <c r="AH11" s="392" t="s">
        <v>396</v>
      </c>
      <c r="AI11" s="392" t="s">
        <v>397</v>
      </c>
      <c r="AJ11" s="396" t="s">
        <v>402</v>
      </c>
      <c r="AL11" s="48"/>
    </row>
    <row r="12" spans="1:52" ht="48" customHeight="1" x14ac:dyDescent="0.2">
      <c r="A12" s="397"/>
      <c r="B12" s="398"/>
      <c r="C12" s="394"/>
      <c r="D12" s="398"/>
      <c r="E12" s="398"/>
      <c r="F12" s="393"/>
      <c r="G12" s="398"/>
      <c r="H12" s="398"/>
      <c r="I12" s="394"/>
      <c r="J12" s="393"/>
      <c r="K12" s="393"/>
      <c r="L12" s="393"/>
      <c r="M12" s="393"/>
      <c r="N12" s="394"/>
      <c r="O12" s="393"/>
      <c r="P12" s="320" t="s">
        <v>398</v>
      </c>
      <c r="Q12" s="320" t="s">
        <v>399</v>
      </c>
      <c r="R12" s="321" t="s">
        <v>400</v>
      </c>
      <c r="S12" s="320" t="s">
        <v>398</v>
      </c>
      <c r="T12" s="320" t="s">
        <v>399</v>
      </c>
      <c r="U12" s="321" t="s">
        <v>400</v>
      </c>
      <c r="V12" s="320" t="s">
        <v>398</v>
      </c>
      <c r="W12" s="320" t="s">
        <v>399</v>
      </c>
      <c r="X12" s="321" t="s">
        <v>400</v>
      </c>
      <c r="Y12" s="320" t="s">
        <v>398</v>
      </c>
      <c r="Z12" s="320" t="s">
        <v>399</v>
      </c>
      <c r="AA12" s="321" t="s">
        <v>400</v>
      </c>
      <c r="AB12" s="320" t="s">
        <v>398</v>
      </c>
      <c r="AC12" s="320" t="s">
        <v>399</v>
      </c>
      <c r="AD12" s="321" t="s">
        <v>400</v>
      </c>
      <c r="AE12" s="396"/>
      <c r="AF12" s="396"/>
      <c r="AG12" s="396"/>
      <c r="AH12" s="392"/>
      <c r="AI12" s="392"/>
      <c r="AJ12" s="396"/>
      <c r="AL12" s="48"/>
    </row>
    <row r="13" spans="1:52" s="62" customFormat="1" ht="40.5" customHeight="1" x14ac:dyDescent="0.2">
      <c r="A13" s="322">
        <v>1</v>
      </c>
      <c r="B13" s="186">
        <v>205</v>
      </c>
      <c r="C13" s="185" t="s">
        <v>203</v>
      </c>
      <c r="D13" s="186">
        <v>10140865</v>
      </c>
      <c r="E13" s="187" t="s">
        <v>56</v>
      </c>
      <c r="F13" s="196" t="s">
        <v>881</v>
      </c>
      <c r="G13" s="185" t="s">
        <v>47</v>
      </c>
      <c r="H13" s="186" t="s">
        <v>883</v>
      </c>
      <c r="I13" s="196" t="s">
        <v>882</v>
      </c>
      <c r="J13" s="188" t="s">
        <v>884</v>
      </c>
      <c r="K13" s="202" t="s">
        <v>149</v>
      </c>
      <c r="L13" s="186" t="s">
        <v>52</v>
      </c>
      <c r="M13" s="186" t="s">
        <v>97</v>
      </c>
      <c r="N13" s="186" t="s">
        <v>130</v>
      </c>
      <c r="O13" s="188" t="s">
        <v>885</v>
      </c>
      <c r="P13" s="323">
        <v>180</v>
      </c>
      <c r="Q13" s="324">
        <f t="shared" ref="Q13:Q18" si="0">ROUND(P13/2.6,3)</f>
        <v>69.230999999999995</v>
      </c>
      <c r="R13" s="325">
        <f t="shared" ref="R13:R18" si="1">RANK(Q13,Q$13:Q$18,0)</f>
        <v>2</v>
      </c>
      <c r="S13" s="323">
        <v>175.5</v>
      </c>
      <c r="T13" s="324">
        <f t="shared" ref="T13:T18" si="2">ROUND(S13/2.6,3)</f>
        <v>67.5</v>
      </c>
      <c r="U13" s="325">
        <f t="shared" ref="U13:U18" si="3">RANK(T13,T$13:T$18,0)</f>
        <v>2</v>
      </c>
      <c r="V13" s="326">
        <v>182.5</v>
      </c>
      <c r="W13" s="324">
        <f t="shared" ref="W13:W18" si="4">ROUND(V13/2.6,3)</f>
        <v>70.191999999999993</v>
      </c>
      <c r="X13" s="325">
        <f t="shared" ref="X13:X18" si="5">RANK(W13,W$13:W$18,0)</f>
        <v>1</v>
      </c>
      <c r="Y13" s="326">
        <v>178.5</v>
      </c>
      <c r="Z13" s="324">
        <f t="shared" ref="Z13:Z18" si="6">ROUND(Y13/2.6,3)</f>
        <v>68.653999999999996</v>
      </c>
      <c r="AA13" s="325">
        <f t="shared" ref="AA13:AA18" si="7">RANK(Z13,Z$13:Z$18,0)</f>
        <v>3</v>
      </c>
      <c r="AB13" s="326">
        <v>179</v>
      </c>
      <c r="AC13" s="324">
        <f t="shared" ref="AC13:AC18" si="8">ROUND(AB13/2.6,3)</f>
        <v>68.846000000000004</v>
      </c>
      <c r="AD13" s="325">
        <f t="shared" ref="AD13:AD18" si="9">RANK(AC13,AC$13:AC$18,0)</f>
        <v>1</v>
      </c>
      <c r="AE13" s="327"/>
      <c r="AF13" s="327"/>
      <c r="AG13" s="327"/>
      <c r="AH13" s="328">
        <f t="shared" ref="AH13:AH18" si="10">(V13+Y13+P13+S13+AB13)/5</f>
        <v>179.1</v>
      </c>
      <c r="AI13" s="324">
        <f>ROUND(((W13+Z13+Q13+T13+AC13)/5)-((AF13*2)/3.8)-IF($AE13=1,0.5,IF($AE13=2,1.5,0)),3)</f>
        <v>68.885000000000005</v>
      </c>
      <c r="AJ13" s="327" t="s">
        <v>900</v>
      </c>
      <c r="AK13" s="63"/>
      <c r="AL13" s="61"/>
      <c r="AM13" s="1"/>
    </row>
    <row r="14" spans="1:52" s="62" customFormat="1" ht="40.5" customHeight="1" x14ac:dyDescent="0.2">
      <c r="A14" s="322">
        <v>2</v>
      </c>
      <c r="B14" s="186">
        <v>203</v>
      </c>
      <c r="C14" s="185" t="s">
        <v>203</v>
      </c>
      <c r="D14" s="186">
        <v>10181646</v>
      </c>
      <c r="E14" s="187" t="s">
        <v>650</v>
      </c>
      <c r="F14" s="196" t="s">
        <v>844</v>
      </c>
      <c r="G14" s="185" t="s">
        <v>47</v>
      </c>
      <c r="H14" s="186" t="s">
        <v>594</v>
      </c>
      <c r="I14" s="196" t="s">
        <v>845</v>
      </c>
      <c r="J14" s="188" t="s">
        <v>223</v>
      </c>
      <c r="K14" s="186" t="s">
        <v>216</v>
      </c>
      <c r="L14" s="186" t="s">
        <v>96</v>
      </c>
      <c r="M14" s="186" t="s">
        <v>84</v>
      </c>
      <c r="N14" s="186" t="s">
        <v>115</v>
      </c>
      <c r="O14" s="188" t="s">
        <v>224</v>
      </c>
      <c r="P14" s="323">
        <v>185.5</v>
      </c>
      <c r="Q14" s="324">
        <f t="shared" si="0"/>
        <v>71.346000000000004</v>
      </c>
      <c r="R14" s="325">
        <f t="shared" si="1"/>
        <v>1</v>
      </c>
      <c r="S14" s="323">
        <v>179.5</v>
      </c>
      <c r="T14" s="324">
        <f t="shared" si="2"/>
        <v>69.037999999999997</v>
      </c>
      <c r="U14" s="325">
        <f t="shared" si="3"/>
        <v>1</v>
      </c>
      <c r="V14" s="326">
        <v>178</v>
      </c>
      <c r="W14" s="324">
        <f t="shared" si="4"/>
        <v>68.462000000000003</v>
      </c>
      <c r="X14" s="325">
        <f t="shared" si="5"/>
        <v>2</v>
      </c>
      <c r="Y14" s="326">
        <v>183</v>
      </c>
      <c r="Z14" s="324">
        <f t="shared" si="6"/>
        <v>70.385000000000005</v>
      </c>
      <c r="AA14" s="325">
        <f t="shared" si="7"/>
        <v>1</v>
      </c>
      <c r="AB14" s="326">
        <v>169</v>
      </c>
      <c r="AC14" s="324">
        <f t="shared" si="8"/>
        <v>65</v>
      </c>
      <c r="AD14" s="325">
        <f t="shared" si="9"/>
        <v>4</v>
      </c>
      <c r="AE14" s="327"/>
      <c r="AF14" s="327"/>
      <c r="AG14" s="327"/>
      <c r="AH14" s="328">
        <f t="shared" si="10"/>
        <v>179</v>
      </c>
      <c r="AI14" s="324">
        <f>ROUND(((W14+Z14+Q14+T14+AC14)/5)-((AF14*2)/3.8)-IF($AE14=1,0.5,IF($AE14=2,1.5,0)),3)</f>
        <v>68.846000000000004</v>
      </c>
      <c r="AJ14" s="327" t="s">
        <v>900</v>
      </c>
      <c r="AK14" s="63"/>
      <c r="AL14" s="61"/>
      <c r="AM14" s="1"/>
    </row>
    <row r="15" spans="1:52" s="62" customFormat="1" ht="40.5" customHeight="1" x14ac:dyDescent="0.2">
      <c r="A15" s="322">
        <v>3</v>
      </c>
      <c r="B15" s="186">
        <v>201</v>
      </c>
      <c r="C15" s="185" t="s">
        <v>203</v>
      </c>
      <c r="D15" s="186">
        <v>10166576</v>
      </c>
      <c r="E15" s="187" t="s">
        <v>650</v>
      </c>
      <c r="F15" s="196" t="s">
        <v>756</v>
      </c>
      <c r="G15" s="185" t="s">
        <v>47</v>
      </c>
      <c r="H15" s="186" t="s">
        <v>757</v>
      </c>
      <c r="I15" s="196" t="s">
        <v>758</v>
      </c>
      <c r="J15" s="188" t="s">
        <v>368</v>
      </c>
      <c r="K15" s="186" t="s">
        <v>759</v>
      </c>
      <c r="L15" s="186" t="s">
        <v>52</v>
      </c>
      <c r="M15" s="186" t="s">
        <v>429</v>
      </c>
      <c r="N15" s="186" t="s">
        <v>142</v>
      </c>
      <c r="O15" s="188" t="s">
        <v>760</v>
      </c>
      <c r="P15" s="323">
        <v>174</v>
      </c>
      <c r="Q15" s="324">
        <f t="shared" si="0"/>
        <v>66.923000000000002</v>
      </c>
      <c r="R15" s="325">
        <f t="shared" si="1"/>
        <v>3</v>
      </c>
      <c r="S15" s="323">
        <v>169.5</v>
      </c>
      <c r="T15" s="324">
        <f t="shared" si="2"/>
        <v>65.191999999999993</v>
      </c>
      <c r="U15" s="325">
        <f t="shared" si="3"/>
        <v>4</v>
      </c>
      <c r="V15" s="326">
        <v>164</v>
      </c>
      <c r="W15" s="324">
        <f t="shared" si="4"/>
        <v>63.076999999999998</v>
      </c>
      <c r="X15" s="325">
        <f t="shared" si="5"/>
        <v>3</v>
      </c>
      <c r="Y15" s="326">
        <v>179</v>
      </c>
      <c r="Z15" s="324">
        <f t="shared" si="6"/>
        <v>68.846000000000004</v>
      </c>
      <c r="AA15" s="325">
        <f t="shared" si="7"/>
        <v>2</v>
      </c>
      <c r="AB15" s="326">
        <v>169.5</v>
      </c>
      <c r="AC15" s="324">
        <f t="shared" si="8"/>
        <v>65.191999999999993</v>
      </c>
      <c r="AD15" s="325">
        <f t="shared" si="9"/>
        <v>3</v>
      </c>
      <c r="AE15" s="327"/>
      <c r="AF15" s="327"/>
      <c r="AG15" s="327"/>
      <c r="AH15" s="328">
        <f t="shared" si="10"/>
        <v>171.2</v>
      </c>
      <c r="AI15" s="324">
        <f>ROUND(((W15+Z15+Q15+T15+AC15)/5)-((AF15*2)/3.8)-IF($AE15=1,0.5,IF($AE15=2,1.5,0)),3)</f>
        <v>65.846000000000004</v>
      </c>
      <c r="AJ15" s="327" t="s">
        <v>900</v>
      </c>
      <c r="AK15" s="63"/>
      <c r="AL15" s="61"/>
      <c r="AM15" s="1"/>
    </row>
    <row r="16" spans="1:52" s="62" customFormat="1" ht="40.5" customHeight="1" x14ac:dyDescent="0.2">
      <c r="A16" s="322">
        <v>4</v>
      </c>
      <c r="B16" s="186">
        <v>204</v>
      </c>
      <c r="C16" s="185" t="s">
        <v>203</v>
      </c>
      <c r="D16" s="186">
        <v>10182053</v>
      </c>
      <c r="E16" s="187" t="s">
        <v>874</v>
      </c>
      <c r="F16" s="196" t="s">
        <v>875</v>
      </c>
      <c r="G16" s="185" t="s">
        <v>47</v>
      </c>
      <c r="H16" s="186" t="s">
        <v>878</v>
      </c>
      <c r="I16" s="196" t="s">
        <v>880</v>
      </c>
      <c r="J16" s="188" t="s">
        <v>141</v>
      </c>
      <c r="K16" s="186" t="s">
        <v>876</v>
      </c>
      <c r="L16" s="186" t="s">
        <v>83</v>
      </c>
      <c r="M16" s="186" t="s">
        <v>71</v>
      </c>
      <c r="N16" s="192" t="s">
        <v>142</v>
      </c>
      <c r="O16" s="188" t="s">
        <v>195</v>
      </c>
      <c r="P16" s="323">
        <v>162.5</v>
      </c>
      <c r="Q16" s="324">
        <f t="shared" si="0"/>
        <v>62.5</v>
      </c>
      <c r="R16" s="325">
        <f t="shared" si="1"/>
        <v>5</v>
      </c>
      <c r="S16" s="323">
        <v>161.5</v>
      </c>
      <c r="T16" s="324">
        <f t="shared" si="2"/>
        <v>62.115000000000002</v>
      </c>
      <c r="U16" s="325">
        <f t="shared" si="3"/>
        <v>6</v>
      </c>
      <c r="V16" s="326">
        <v>163.5</v>
      </c>
      <c r="W16" s="324">
        <f t="shared" si="4"/>
        <v>62.884999999999998</v>
      </c>
      <c r="X16" s="325">
        <f t="shared" si="5"/>
        <v>4</v>
      </c>
      <c r="Y16" s="326">
        <v>162</v>
      </c>
      <c r="Z16" s="324">
        <f t="shared" si="6"/>
        <v>62.308</v>
      </c>
      <c r="AA16" s="325">
        <f t="shared" si="7"/>
        <v>5</v>
      </c>
      <c r="AB16" s="326">
        <v>171.5</v>
      </c>
      <c r="AC16" s="324">
        <f t="shared" si="8"/>
        <v>65.962000000000003</v>
      </c>
      <c r="AD16" s="325">
        <f t="shared" si="9"/>
        <v>2</v>
      </c>
      <c r="AE16" s="327"/>
      <c r="AF16" s="327"/>
      <c r="AG16" s="327"/>
      <c r="AH16" s="328">
        <f t="shared" si="10"/>
        <v>164.2</v>
      </c>
      <c r="AI16" s="324">
        <f>ROUND(((W16+Z16+Q16+T16+AC16)/5)-((AF16*2)/3.8)-IF($AE16=1,0.5,IF($AE16=2,1.5,0)),3)</f>
        <v>63.154000000000003</v>
      </c>
      <c r="AJ16" s="327" t="s">
        <v>900</v>
      </c>
      <c r="AK16" s="63"/>
      <c r="AL16" s="61"/>
      <c r="AM16" s="1"/>
    </row>
    <row r="17" spans="1:39" s="62" customFormat="1" ht="40.5" customHeight="1" x14ac:dyDescent="0.2">
      <c r="A17" s="322">
        <v>5</v>
      </c>
      <c r="B17" s="186">
        <v>200</v>
      </c>
      <c r="C17" s="185" t="s">
        <v>203</v>
      </c>
      <c r="D17" s="186">
        <v>10182051</v>
      </c>
      <c r="E17" s="187" t="s">
        <v>873</v>
      </c>
      <c r="F17" s="196" t="s">
        <v>868</v>
      </c>
      <c r="G17" s="185" t="s">
        <v>47</v>
      </c>
      <c r="H17" s="186" t="s">
        <v>869</v>
      </c>
      <c r="I17" s="196" t="s">
        <v>879</v>
      </c>
      <c r="J17" s="188" t="s">
        <v>870</v>
      </c>
      <c r="K17" s="192" t="s">
        <v>533</v>
      </c>
      <c r="L17" s="186" t="s">
        <v>83</v>
      </c>
      <c r="M17" s="186" t="s">
        <v>84</v>
      </c>
      <c r="N17" s="186" t="s">
        <v>130</v>
      </c>
      <c r="O17" s="188" t="s">
        <v>498</v>
      </c>
      <c r="P17" s="323">
        <v>165.5</v>
      </c>
      <c r="Q17" s="324">
        <f t="shared" si="0"/>
        <v>63.654000000000003</v>
      </c>
      <c r="R17" s="325">
        <f t="shared" si="1"/>
        <v>4</v>
      </c>
      <c r="S17" s="323">
        <v>170.5</v>
      </c>
      <c r="T17" s="324">
        <f t="shared" si="2"/>
        <v>65.576999999999998</v>
      </c>
      <c r="U17" s="325">
        <f t="shared" si="3"/>
        <v>3</v>
      </c>
      <c r="V17" s="326">
        <v>161</v>
      </c>
      <c r="W17" s="324">
        <f t="shared" si="4"/>
        <v>61.923000000000002</v>
      </c>
      <c r="X17" s="325">
        <f t="shared" si="5"/>
        <v>5</v>
      </c>
      <c r="Y17" s="326">
        <v>159.5</v>
      </c>
      <c r="Z17" s="324">
        <f t="shared" si="6"/>
        <v>61.345999999999997</v>
      </c>
      <c r="AA17" s="325">
        <f t="shared" si="7"/>
        <v>6</v>
      </c>
      <c r="AB17" s="326">
        <v>163.5</v>
      </c>
      <c r="AC17" s="324">
        <f t="shared" si="8"/>
        <v>62.884999999999998</v>
      </c>
      <c r="AD17" s="325">
        <f t="shared" si="9"/>
        <v>5</v>
      </c>
      <c r="AE17" s="327"/>
      <c r="AF17" s="327"/>
      <c r="AG17" s="327"/>
      <c r="AH17" s="328">
        <f t="shared" si="10"/>
        <v>164</v>
      </c>
      <c r="AI17" s="324">
        <f>ROUND(((W17+Z17+Q17+T17+AC17)/5)-((AF17*2)/3.8)-IF($AE17=1,0.5,IF($AE17=2,1.5,0)),3)</f>
        <v>63.076999999999998</v>
      </c>
      <c r="AJ17" s="327" t="s">
        <v>900</v>
      </c>
      <c r="AK17" s="63"/>
      <c r="AL17" s="61"/>
      <c r="AM17" s="1"/>
    </row>
    <row r="18" spans="1:39" s="62" customFormat="1" ht="40.5" customHeight="1" x14ac:dyDescent="0.2">
      <c r="A18" s="322">
        <v>6</v>
      </c>
      <c r="B18" s="186">
        <v>202</v>
      </c>
      <c r="C18" s="185" t="s">
        <v>203</v>
      </c>
      <c r="D18" s="186">
        <v>10150650</v>
      </c>
      <c r="E18" s="187" t="s">
        <v>761</v>
      </c>
      <c r="F18" s="196" t="s">
        <v>762</v>
      </c>
      <c r="G18" s="185" t="s">
        <v>47</v>
      </c>
      <c r="H18" s="186" t="s">
        <v>763</v>
      </c>
      <c r="I18" s="196" t="s">
        <v>764</v>
      </c>
      <c r="J18" s="188" t="s">
        <v>765</v>
      </c>
      <c r="K18" s="186" t="s">
        <v>80</v>
      </c>
      <c r="L18" s="186" t="s">
        <v>81</v>
      </c>
      <c r="M18" s="186" t="s">
        <v>431</v>
      </c>
      <c r="N18" s="192" t="s">
        <v>455</v>
      </c>
      <c r="O18" s="188" t="s">
        <v>766</v>
      </c>
      <c r="P18" s="323">
        <v>161.5</v>
      </c>
      <c r="Q18" s="324">
        <f t="shared" si="0"/>
        <v>62.115000000000002</v>
      </c>
      <c r="R18" s="325">
        <f t="shared" si="1"/>
        <v>6</v>
      </c>
      <c r="S18" s="323">
        <v>165</v>
      </c>
      <c r="T18" s="324">
        <f t="shared" si="2"/>
        <v>63.462000000000003</v>
      </c>
      <c r="U18" s="325">
        <f t="shared" si="3"/>
        <v>5</v>
      </c>
      <c r="V18" s="326">
        <v>161</v>
      </c>
      <c r="W18" s="324">
        <f t="shared" si="4"/>
        <v>61.923000000000002</v>
      </c>
      <c r="X18" s="325">
        <f t="shared" si="5"/>
        <v>5</v>
      </c>
      <c r="Y18" s="326">
        <v>169</v>
      </c>
      <c r="Z18" s="324">
        <f t="shared" si="6"/>
        <v>65</v>
      </c>
      <c r="AA18" s="325">
        <f t="shared" si="7"/>
        <v>4</v>
      </c>
      <c r="AB18" s="326">
        <v>152</v>
      </c>
      <c r="AC18" s="324">
        <f t="shared" si="8"/>
        <v>58.462000000000003</v>
      </c>
      <c r="AD18" s="325">
        <f t="shared" si="9"/>
        <v>6</v>
      </c>
      <c r="AE18" s="327"/>
      <c r="AF18" s="327"/>
      <c r="AG18" s="327"/>
      <c r="AH18" s="328">
        <f t="shared" si="10"/>
        <v>161.69999999999999</v>
      </c>
      <c r="AI18" s="324">
        <f>ROUND(((W18+Z18+Q18+T18+AC18)/5)-((AF18*2)/2.6)-IF($AE18=1,0.5,IF($AE18=2,1.5,0)),3)</f>
        <v>62.192</v>
      </c>
      <c r="AJ18" s="327" t="s">
        <v>900</v>
      </c>
      <c r="AK18" s="63"/>
      <c r="AL18" s="61"/>
      <c r="AM18" s="1"/>
    </row>
    <row r="19" spans="1:39" ht="55.5" customHeight="1" x14ac:dyDescent="0.25">
      <c r="A19" s="82" t="s">
        <v>401</v>
      </c>
      <c r="B19" s="68"/>
      <c r="C19" s="68"/>
      <c r="D19" s="177"/>
      <c r="E19" s="68"/>
      <c r="F19" s="68"/>
      <c r="G19" s="177"/>
      <c r="H19" s="177"/>
      <c r="I19" s="177"/>
      <c r="J19" s="177"/>
      <c r="K19" s="366"/>
      <c r="L19" s="366"/>
      <c r="M19" s="366"/>
      <c r="N19" s="366"/>
      <c r="O19" s="366"/>
    </row>
  </sheetData>
  <sortState ref="A13:AZ18">
    <sortCondition descending="1" ref="AI13:AI18"/>
  </sortState>
  <mergeCells count="37">
    <mergeCell ref="G6:L6"/>
    <mergeCell ref="M6:R6"/>
    <mergeCell ref="G7:L7"/>
    <mergeCell ref="M7:R7"/>
    <mergeCell ref="G8:L8"/>
    <mergeCell ref="M8:R8"/>
    <mergeCell ref="A1:AJ1"/>
    <mergeCell ref="A2:AJ2"/>
    <mergeCell ref="A4:AJ4"/>
    <mergeCell ref="A5:AJ5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J11:AJ12"/>
    <mergeCell ref="AH11:AH12"/>
    <mergeCell ref="K19:O19"/>
    <mergeCell ref="Y11:AA11"/>
    <mergeCell ref="AE11:AE12"/>
    <mergeCell ref="AF11:AF12"/>
    <mergeCell ref="AG11:AG12"/>
    <mergeCell ref="K11:K12"/>
    <mergeCell ref="AB11:AD11"/>
    <mergeCell ref="AI11:AI12"/>
    <mergeCell ref="L11:L12"/>
    <mergeCell ref="M11:M12"/>
    <mergeCell ref="N11:N12"/>
    <mergeCell ref="O11:O12"/>
    <mergeCell ref="P11:R11"/>
    <mergeCell ref="V11:X11"/>
    <mergeCell ref="S11:U11"/>
  </mergeCells>
  <pageMargins left="0.23622047244094491" right="0.23622047244094491" top="0.35433070866141736" bottom="0.35433070866141736" header="0" footer="0"/>
  <pageSetup paperSize="9" scale="57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2"/>
  <sheetViews>
    <sheetView view="pageBreakPreview" topLeftCell="A20" zoomScale="75" zoomScaleNormal="75" zoomScaleSheetLayoutView="75" workbookViewId="0">
      <selection activeCell="P27" sqref="P27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12.85546875" style="41" hidden="1" customWidth="1"/>
    <col min="4" max="4" width="13.28515625" style="41" hidden="1" customWidth="1"/>
    <col min="5" max="5" width="11.140625" style="41" customWidth="1"/>
    <col min="6" max="6" width="13.140625" style="41" customWidth="1"/>
    <col min="7" max="7" width="5.140625" style="41" customWidth="1"/>
    <col min="8" max="8" width="14" style="41" hidden="1" customWidth="1"/>
    <col min="9" max="9" width="14.42578125" style="41" customWidth="1"/>
    <col min="10" max="10" width="13.140625" style="41" customWidth="1"/>
    <col min="11" max="11" width="10.42578125" style="41" customWidth="1"/>
    <col min="12" max="12" width="11.140625" style="41" customWidth="1"/>
    <col min="13" max="13" width="7.140625" style="41" customWidth="1"/>
    <col min="14" max="14" width="9" style="41" customWidth="1"/>
    <col min="15" max="15" width="10.85546875" style="41" customWidth="1"/>
    <col min="16" max="16" width="7.7109375" style="41" customWidth="1"/>
    <col min="17" max="17" width="8.28515625" style="41" customWidth="1"/>
    <col min="18" max="18" width="3.7109375" style="41" customWidth="1"/>
    <col min="19" max="19" width="7.7109375" style="41" customWidth="1"/>
    <col min="20" max="20" width="8.28515625" style="41" customWidth="1"/>
    <col min="21" max="21" width="3.7109375" style="41" customWidth="1"/>
    <col min="22" max="22" width="7" style="41" customWidth="1"/>
    <col min="23" max="23" width="8.42578125" style="41" customWidth="1"/>
    <col min="24" max="24" width="3.85546875" style="41" customWidth="1"/>
    <col min="25" max="25" width="7.7109375" style="41" customWidth="1"/>
    <col min="26" max="26" width="8.28515625" style="41" customWidth="1"/>
    <col min="27" max="27" width="3.85546875" style="41" customWidth="1"/>
    <col min="28" max="28" width="7.7109375" style="41" customWidth="1"/>
    <col min="29" max="29" width="8.5703125" style="41" customWidth="1"/>
    <col min="30" max="30" width="3.85546875" style="41" customWidth="1"/>
    <col min="31" max="31" width="5" style="41" customWidth="1"/>
    <col min="32" max="32" width="2.85546875" style="41" customWidth="1"/>
    <col min="33" max="33" width="6.28515625" style="41" hidden="1" customWidth="1"/>
    <col min="34" max="34" width="7.7109375" style="41" customWidth="1"/>
    <col min="35" max="35" width="9.85546875" style="41" customWidth="1"/>
    <col min="36" max="36" width="8.5703125" style="41" customWidth="1"/>
    <col min="37" max="37" width="28.28515625" style="44" customWidth="1"/>
    <col min="38" max="38" width="11" style="44" customWidth="1"/>
    <col min="39" max="262" width="9.140625" style="41"/>
    <col min="263" max="263" width="4.5703125" style="41" customWidth="1"/>
    <col min="264" max="264" width="5" style="41" customWidth="1"/>
    <col min="265" max="266" width="0" style="41" hidden="1" customWidth="1"/>
    <col min="267" max="267" width="11.140625" style="41" customWidth="1"/>
    <col min="268" max="268" width="19" style="41" customWidth="1"/>
    <col min="269" max="269" width="5.140625" style="41" customWidth="1"/>
    <col min="270" max="270" width="0" style="41" hidden="1" customWidth="1"/>
    <col min="271" max="271" width="16.28515625" style="41" customWidth="1"/>
    <col min="272" max="272" width="16.5703125" style="41" customWidth="1"/>
    <col min="273" max="273" width="11.7109375" style="41" customWidth="1"/>
    <col min="274" max="274" width="11.5703125" style="41" customWidth="1"/>
    <col min="275" max="275" width="7.140625" style="41" customWidth="1"/>
    <col min="276" max="276" width="9.5703125" style="41" customWidth="1"/>
    <col min="277" max="277" width="12.5703125" style="41" customWidth="1"/>
    <col min="278" max="278" width="7.7109375" style="41" customWidth="1"/>
    <col min="279" max="279" width="8.85546875" style="41" customWidth="1"/>
    <col min="280" max="280" width="3.7109375" style="41" customWidth="1"/>
    <col min="281" max="281" width="7" style="41" customWidth="1"/>
    <col min="282" max="282" width="9.42578125" style="41" customWidth="1"/>
    <col min="283" max="283" width="3.85546875" style="41" customWidth="1"/>
    <col min="284" max="284" width="7.7109375" style="41" customWidth="1"/>
    <col min="285" max="285" width="9.42578125" style="41" customWidth="1"/>
    <col min="286" max="286" width="3.85546875" style="41" customWidth="1"/>
    <col min="287" max="287" width="5.7109375" style="41" customWidth="1"/>
    <col min="288" max="288" width="2.85546875" style="41" customWidth="1"/>
    <col min="289" max="289" width="0" style="41" hidden="1" customWidth="1"/>
    <col min="290" max="290" width="7.7109375" style="41" customWidth="1"/>
    <col min="291" max="291" width="11.85546875" style="41" customWidth="1"/>
    <col min="292" max="292" width="9.5703125" style="41" customWidth="1"/>
    <col min="293" max="293" width="28.28515625" style="41" customWidth="1"/>
    <col min="294" max="294" width="11" style="41" customWidth="1"/>
    <col min="295" max="518" width="9.140625" style="41"/>
    <col min="519" max="519" width="4.5703125" style="41" customWidth="1"/>
    <col min="520" max="520" width="5" style="41" customWidth="1"/>
    <col min="521" max="522" width="0" style="41" hidden="1" customWidth="1"/>
    <col min="523" max="523" width="11.140625" style="41" customWidth="1"/>
    <col min="524" max="524" width="19" style="41" customWidth="1"/>
    <col min="525" max="525" width="5.140625" style="41" customWidth="1"/>
    <col min="526" max="526" width="0" style="41" hidden="1" customWidth="1"/>
    <col min="527" max="527" width="16.28515625" style="41" customWidth="1"/>
    <col min="528" max="528" width="16.5703125" style="41" customWidth="1"/>
    <col min="529" max="529" width="11.7109375" style="41" customWidth="1"/>
    <col min="530" max="530" width="11.5703125" style="41" customWidth="1"/>
    <col min="531" max="531" width="7.140625" style="41" customWidth="1"/>
    <col min="532" max="532" width="9.5703125" style="41" customWidth="1"/>
    <col min="533" max="533" width="12.5703125" style="41" customWidth="1"/>
    <col min="534" max="534" width="7.7109375" style="41" customWidth="1"/>
    <col min="535" max="535" width="8.85546875" style="41" customWidth="1"/>
    <col min="536" max="536" width="3.7109375" style="41" customWidth="1"/>
    <col min="537" max="537" width="7" style="41" customWidth="1"/>
    <col min="538" max="538" width="9.42578125" style="41" customWidth="1"/>
    <col min="539" max="539" width="3.85546875" style="41" customWidth="1"/>
    <col min="540" max="540" width="7.7109375" style="41" customWidth="1"/>
    <col min="541" max="541" width="9.42578125" style="41" customWidth="1"/>
    <col min="542" max="542" width="3.85546875" style="41" customWidth="1"/>
    <col min="543" max="543" width="5.7109375" style="41" customWidth="1"/>
    <col min="544" max="544" width="2.85546875" style="41" customWidth="1"/>
    <col min="545" max="545" width="0" style="41" hidden="1" customWidth="1"/>
    <col min="546" max="546" width="7.7109375" style="41" customWidth="1"/>
    <col min="547" max="547" width="11.85546875" style="41" customWidth="1"/>
    <col min="548" max="548" width="9.5703125" style="41" customWidth="1"/>
    <col min="549" max="549" width="28.28515625" style="41" customWidth="1"/>
    <col min="550" max="550" width="11" style="41" customWidth="1"/>
    <col min="551" max="774" width="9.140625" style="41"/>
    <col min="775" max="775" width="4.5703125" style="41" customWidth="1"/>
    <col min="776" max="776" width="5" style="41" customWidth="1"/>
    <col min="777" max="778" width="0" style="41" hidden="1" customWidth="1"/>
    <col min="779" max="779" width="11.140625" style="41" customWidth="1"/>
    <col min="780" max="780" width="19" style="41" customWidth="1"/>
    <col min="781" max="781" width="5.140625" style="41" customWidth="1"/>
    <col min="782" max="782" width="0" style="41" hidden="1" customWidth="1"/>
    <col min="783" max="783" width="16.28515625" style="41" customWidth="1"/>
    <col min="784" max="784" width="16.5703125" style="41" customWidth="1"/>
    <col min="785" max="785" width="11.7109375" style="41" customWidth="1"/>
    <col min="786" max="786" width="11.5703125" style="41" customWidth="1"/>
    <col min="787" max="787" width="7.140625" style="41" customWidth="1"/>
    <col min="788" max="788" width="9.5703125" style="41" customWidth="1"/>
    <col min="789" max="789" width="12.5703125" style="41" customWidth="1"/>
    <col min="790" max="790" width="7.7109375" style="41" customWidth="1"/>
    <col min="791" max="791" width="8.85546875" style="41" customWidth="1"/>
    <col min="792" max="792" width="3.7109375" style="41" customWidth="1"/>
    <col min="793" max="793" width="7" style="41" customWidth="1"/>
    <col min="794" max="794" width="9.42578125" style="41" customWidth="1"/>
    <col min="795" max="795" width="3.85546875" style="41" customWidth="1"/>
    <col min="796" max="796" width="7.7109375" style="41" customWidth="1"/>
    <col min="797" max="797" width="9.42578125" style="41" customWidth="1"/>
    <col min="798" max="798" width="3.85546875" style="41" customWidth="1"/>
    <col min="799" max="799" width="5.7109375" style="41" customWidth="1"/>
    <col min="800" max="800" width="2.85546875" style="41" customWidth="1"/>
    <col min="801" max="801" width="0" style="41" hidden="1" customWidth="1"/>
    <col min="802" max="802" width="7.7109375" style="41" customWidth="1"/>
    <col min="803" max="803" width="11.85546875" style="41" customWidth="1"/>
    <col min="804" max="804" width="9.5703125" style="41" customWidth="1"/>
    <col min="805" max="805" width="28.28515625" style="41" customWidth="1"/>
    <col min="806" max="806" width="11" style="41" customWidth="1"/>
    <col min="807" max="1030" width="9.140625" style="41"/>
    <col min="1031" max="1031" width="4.5703125" style="41" customWidth="1"/>
    <col min="1032" max="1032" width="5" style="41" customWidth="1"/>
    <col min="1033" max="1034" width="0" style="41" hidden="1" customWidth="1"/>
    <col min="1035" max="1035" width="11.140625" style="41" customWidth="1"/>
    <col min="1036" max="1036" width="19" style="41" customWidth="1"/>
    <col min="1037" max="1037" width="5.140625" style="41" customWidth="1"/>
    <col min="1038" max="1038" width="0" style="41" hidden="1" customWidth="1"/>
    <col min="1039" max="1039" width="16.28515625" style="41" customWidth="1"/>
    <col min="1040" max="1040" width="16.5703125" style="41" customWidth="1"/>
    <col min="1041" max="1041" width="11.7109375" style="41" customWidth="1"/>
    <col min="1042" max="1042" width="11.5703125" style="41" customWidth="1"/>
    <col min="1043" max="1043" width="7.140625" style="41" customWidth="1"/>
    <col min="1044" max="1044" width="9.5703125" style="41" customWidth="1"/>
    <col min="1045" max="1045" width="12.5703125" style="41" customWidth="1"/>
    <col min="1046" max="1046" width="7.7109375" style="41" customWidth="1"/>
    <col min="1047" max="1047" width="8.85546875" style="41" customWidth="1"/>
    <col min="1048" max="1048" width="3.7109375" style="41" customWidth="1"/>
    <col min="1049" max="1049" width="7" style="41" customWidth="1"/>
    <col min="1050" max="1050" width="9.42578125" style="41" customWidth="1"/>
    <col min="1051" max="1051" width="3.85546875" style="41" customWidth="1"/>
    <col min="1052" max="1052" width="7.7109375" style="41" customWidth="1"/>
    <col min="1053" max="1053" width="9.42578125" style="41" customWidth="1"/>
    <col min="1054" max="1054" width="3.85546875" style="41" customWidth="1"/>
    <col min="1055" max="1055" width="5.7109375" style="41" customWidth="1"/>
    <col min="1056" max="1056" width="2.85546875" style="41" customWidth="1"/>
    <col min="1057" max="1057" width="0" style="41" hidden="1" customWidth="1"/>
    <col min="1058" max="1058" width="7.7109375" style="41" customWidth="1"/>
    <col min="1059" max="1059" width="11.85546875" style="41" customWidth="1"/>
    <col min="1060" max="1060" width="9.5703125" style="41" customWidth="1"/>
    <col min="1061" max="1061" width="28.28515625" style="41" customWidth="1"/>
    <col min="1062" max="1062" width="11" style="41" customWidth="1"/>
    <col min="1063" max="1286" width="9.140625" style="41"/>
    <col min="1287" max="1287" width="4.5703125" style="41" customWidth="1"/>
    <col min="1288" max="1288" width="5" style="41" customWidth="1"/>
    <col min="1289" max="1290" width="0" style="41" hidden="1" customWidth="1"/>
    <col min="1291" max="1291" width="11.140625" style="41" customWidth="1"/>
    <col min="1292" max="1292" width="19" style="41" customWidth="1"/>
    <col min="1293" max="1293" width="5.140625" style="41" customWidth="1"/>
    <col min="1294" max="1294" width="0" style="41" hidden="1" customWidth="1"/>
    <col min="1295" max="1295" width="16.28515625" style="41" customWidth="1"/>
    <col min="1296" max="1296" width="16.5703125" style="41" customWidth="1"/>
    <col min="1297" max="1297" width="11.7109375" style="41" customWidth="1"/>
    <col min="1298" max="1298" width="11.5703125" style="41" customWidth="1"/>
    <col min="1299" max="1299" width="7.140625" style="41" customWidth="1"/>
    <col min="1300" max="1300" width="9.5703125" style="41" customWidth="1"/>
    <col min="1301" max="1301" width="12.5703125" style="41" customWidth="1"/>
    <col min="1302" max="1302" width="7.7109375" style="41" customWidth="1"/>
    <col min="1303" max="1303" width="8.85546875" style="41" customWidth="1"/>
    <col min="1304" max="1304" width="3.7109375" style="41" customWidth="1"/>
    <col min="1305" max="1305" width="7" style="41" customWidth="1"/>
    <col min="1306" max="1306" width="9.42578125" style="41" customWidth="1"/>
    <col min="1307" max="1307" width="3.85546875" style="41" customWidth="1"/>
    <col min="1308" max="1308" width="7.7109375" style="41" customWidth="1"/>
    <col min="1309" max="1309" width="9.42578125" style="41" customWidth="1"/>
    <col min="1310" max="1310" width="3.85546875" style="41" customWidth="1"/>
    <col min="1311" max="1311" width="5.7109375" style="41" customWidth="1"/>
    <col min="1312" max="1312" width="2.85546875" style="41" customWidth="1"/>
    <col min="1313" max="1313" width="0" style="41" hidden="1" customWidth="1"/>
    <col min="1314" max="1314" width="7.7109375" style="41" customWidth="1"/>
    <col min="1315" max="1315" width="11.85546875" style="41" customWidth="1"/>
    <col min="1316" max="1316" width="9.5703125" style="41" customWidth="1"/>
    <col min="1317" max="1317" width="28.28515625" style="41" customWidth="1"/>
    <col min="1318" max="1318" width="11" style="41" customWidth="1"/>
    <col min="1319" max="1542" width="9.140625" style="41"/>
    <col min="1543" max="1543" width="4.5703125" style="41" customWidth="1"/>
    <col min="1544" max="1544" width="5" style="41" customWidth="1"/>
    <col min="1545" max="1546" width="0" style="41" hidden="1" customWidth="1"/>
    <col min="1547" max="1547" width="11.140625" style="41" customWidth="1"/>
    <col min="1548" max="1548" width="19" style="41" customWidth="1"/>
    <col min="1549" max="1549" width="5.140625" style="41" customWidth="1"/>
    <col min="1550" max="1550" width="0" style="41" hidden="1" customWidth="1"/>
    <col min="1551" max="1551" width="16.28515625" style="41" customWidth="1"/>
    <col min="1552" max="1552" width="16.5703125" style="41" customWidth="1"/>
    <col min="1553" max="1553" width="11.7109375" style="41" customWidth="1"/>
    <col min="1554" max="1554" width="11.5703125" style="41" customWidth="1"/>
    <col min="1555" max="1555" width="7.140625" style="41" customWidth="1"/>
    <col min="1556" max="1556" width="9.5703125" style="41" customWidth="1"/>
    <col min="1557" max="1557" width="12.5703125" style="41" customWidth="1"/>
    <col min="1558" max="1558" width="7.7109375" style="41" customWidth="1"/>
    <col min="1559" max="1559" width="8.85546875" style="41" customWidth="1"/>
    <col min="1560" max="1560" width="3.7109375" style="41" customWidth="1"/>
    <col min="1561" max="1561" width="7" style="41" customWidth="1"/>
    <col min="1562" max="1562" width="9.42578125" style="41" customWidth="1"/>
    <col min="1563" max="1563" width="3.85546875" style="41" customWidth="1"/>
    <col min="1564" max="1564" width="7.7109375" style="41" customWidth="1"/>
    <col min="1565" max="1565" width="9.42578125" style="41" customWidth="1"/>
    <col min="1566" max="1566" width="3.85546875" style="41" customWidth="1"/>
    <col min="1567" max="1567" width="5.7109375" style="41" customWidth="1"/>
    <col min="1568" max="1568" width="2.85546875" style="41" customWidth="1"/>
    <col min="1569" max="1569" width="0" style="41" hidden="1" customWidth="1"/>
    <col min="1570" max="1570" width="7.7109375" style="41" customWidth="1"/>
    <col min="1571" max="1571" width="11.85546875" style="41" customWidth="1"/>
    <col min="1572" max="1572" width="9.5703125" style="41" customWidth="1"/>
    <col min="1573" max="1573" width="28.28515625" style="41" customWidth="1"/>
    <col min="1574" max="1574" width="11" style="41" customWidth="1"/>
    <col min="1575" max="1798" width="9.140625" style="41"/>
    <col min="1799" max="1799" width="4.5703125" style="41" customWidth="1"/>
    <col min="1800" max="1800" width="5" style="41" customWidth="1"/>
    <col min="1801" max="1802" width="0" style="41" hidden="1" customWidth="1"/>
    <col min="1803" max="1803" width="11.140625" style="41" customWidth="1"/>
    <col min="1804" max="1804" width="19" style="41" customWidth="1"/>
    <col min="1805" max="1805" width="5.140625" style="41" customWidth="1"/>
    <col min="1806" max="1806" width="0" style="41" hidden="1" customWidth="1"/>
    <col min="1807" max="1807" width="16.28515625" style="41" customWidth="1"/>
    <col min="1808" max="1808" width="16.5703125" style="41" customWidth="1"/>
    <col min="1809" max="1809" width="11.7109375" style="41" customWidth="1"/>
    <col min="1810" max="1810" width="11.5703125" style="41" customWidth="1"/>
    <col min="1811" max="1811" width="7.140625" style="41" customWidth="1"/>
    <col min="1812" max="1812" width="9.5703125" style="41" customWidth="1"/>
    <col min="1813" max="1813" width="12.5703125" style="41" customWidth="1"/>
    <col min="1814" max="1814" width="7.7109375" style="41" customWidth="1"/>
    <col min="1815" max="1815" width="8.85546875" style="41" customWidth="1"/>
    <col min="1816" max="1816" width="3.7109375" style="41" customWidth="1"/>
    <col min="1817" max="1817" width="7" style="41" customWidth="1"/>
    <col min="1818" max="1818" width="9.42578125" style="41" customWidth="1"/>
    <col min="1819" max="1819" width="3.85546875" style="41" customWidth="1"/>
    <col min="1820" max="1820" width="7.7109375" style="41" customWidth="1"/>
    <col min="1821" max="1821" width="9.42578125" style="41" customWidth="1"/>
    <col min="1822" max="1822" width="3.85546875" style="41" customWidth="1"/>
    <col min="1823" max="1823" width="5.7109375" style="41" customWidth="1"/>
    <col min="1824" max="1824" width="2.85546875" style="41" customWidth="1"/>
    <col min="1825" max="1825" width="0" style="41" hidden="1" customWidth="1"/>
    <col min="1826" max="1826" width="7.7109375" style="41" customWidth="1"/>
    <col min="1827" max="1827" width="11.85546875" style="41" customWidth="1"/>
    <col min="1828" max="1828" width="9.5703125" style="41" customWidth="1"/>
    <col min="1829" max="1829" width="28.28515625" style="41" customWidth="1"/>
    <col min="1830" max="1830" width="11" style="41" customWidth="1"/>
    <col min="1831" max="2054" width="9.140625" style="41"/>
    <col min="2055" max="2055" width="4.5703125" style="41" customWidth="1"/>
    <col min="2056" max="2056" width="5" style="41" customWidth="1"/>
    <col min="2057" max="2058" width="0" style="41" hidden="1" customWidth="1"/>
    <col min="2059" max="2059" width="11.140625" style="41" customWidth="1"/>
    <col min="2060" max="2060" width="19" style="41" customWidth="1"/>
    <col min="2061" max="2061" width="5.140625" style="41" customWidth="1"/>
    <col min="2062" max="2062" width="0" style="41" hidden="1" customWidth="1"/>
    <col min="2063" max="2063" width="16.28515625" style="41" customWidth="1"/>
    <col min="2064" max="2064" width="16.5703125" style="41" customWidth="1"/>
    <col min="2065" max="2065" width="11.7109375" style="41" customWidth="1"/>
    <col min="2066" max="2066" width="11.5703125" style="41" customWidth="1"/>
    <col min="2067" max="2067" width="7.140625" style="41" customWidth="1"/>
    <col min="2068" max="2068" width="9.5703125" style="41" customWidth="1"/>
    <col min="2069" max="2069" width="12.5703125" style="41" customWidth="1"/>
    <col min="2070" max="2070" width="7.7109375" style="41" customWidth="1"/>
    <col min="2071" max="2071" width="8.85546875" style="41" customWidth="1"/>
    <col min="2072" max="2072" width="3.7109375" style="41" customWidth="1"/>
    <col min="2073" max="2073" width="7" style="41" customWidth="1"/>
    <col min="2074" max="2074" width="9.42578125" style="41" customWidth="1"/>
    <col min="2075" max="2075" width="3.85546875" style="41" customWidth="1"/>
    <col min="2076" max="2076" width="7.7109375" style="41" customWidth="1"/>
    <col min="2077" max="2077" width="9.42578125" style="41" customWidth="1"/>
    <col min="2078" max="2078" width="3.85546875" style="41" customWidth="1"/>
    <col min="2079" max="2079" width="5.7109375" style="41" customWidth="1"/>
    <col min="2080" max="2080" width="2.85546875" style="41" customWidth="1"/>
    <col min="2081" max="2081" width="0" style="41" hidden="1" customWidth="1"/>
    <col min="2082" max="2082" width="7.7109375" style="41" customWidth="1"/>
    <col min="2083" max="2083" width="11.85546875" style="41" customWidth="1"/>
    <col min="2084" max="2084" width="9.5703125" style="41" customWidth="1"/>
    <col min="2085" max="2085" width="28.28515625" style="41" customWidth="1"/>
    <col min="2086" max="2086" width="11" style="41" customWidth="1"/>
    <col min="2087" max="2310" width="9.140625" style="41"/>
    <col min="2311" max="2311" width="4.5703125" style="41" customWidth="1"/>
    <col min="2312" max="2312" width="5" style="41" customWidth="1"/>
    <col min="2313" max="2314" width="0" style="41" hidden="1" customWidth="1"/>
    <col min="2315" max="2315" width="11.140625" style="41" customWidth="1"/>
    <col min="2316" max="2316" width="19" style="41" customWidth="1"/>
    <col min="2317" max="2317" width="5.140625" style="41" customWidth="1"/>
    <col min="2318" max="2318" width="0" style="41" hidden="1" customWidth="1"/>
    <col min="2319" max="2319" width="16.28515625" style="41" customWidth="1"/>
    <col min="2320" max="2320" width="16.5703125" style="41" customWidth="1"/>
    <col min="2321" max="2321" width="11.7109375" style="41" customWidth="1"/>
    <col min="2322" max="2322" width="11.5703125" style="41" customWidth="1"/>
    <col min="2323" max="2323" width="7.140625" style="41" customWidth="1"/>
    <col min="2324" max="2324" width="9.5703125" style="41" customWidth="1"/>
    <col min="2325" max="2325" width="12.5703125" style="41" customWidth="1"/>
    <col min="2326" max="2326" width="7.7109375" style="41" customWidth="1"/>
    <col min="2327" max="2327" width="8.85546875" style="41" customWidth="1"/>
    <col min="2328" max="2328" width="3.7109375" style="41" customWidth="1"/>
    <col min="2329" max="2329" width="7" style="41" customWidth="1"/>
    <col min="2330" max="2330" width="9.42578125" style="41" customWidth="1"/>
    <col min="2331" max="2331" width="3.85546875" style="41" customWidth="1"/>
    <col min="2332" max="2332" width="7.7109375" style="41" customWidth="1"/>
    <col min="2333" max="2333" width="9.42578125" style="41" customWidth="1"/>
    <col min="2334" max="2334" width="3.85546875" style="41" customWidth="1"/>
    <col min="2335" max="2335" width="5.7109375" style="41" customWidth="1"/>
    <col min="2336" max="2336" width="2.85546875" style="41" customWidth="1"/>
    <col min="2337" max="2337" width="0" style="41" hidden="1" customWidth="1"/>
    <col min="2338" max="2338" width="7.7109375" style="41" customWidth="1"/>
    <col min="2339" max="2339" width="11.85546875" style="41" customWidth="1"/>
    <col min="2340" max="2340" width="9.5703125" style="41" customWidth="1"/>
    <col min="2341" max="2341" width="28.28515625" style="41" customWidth="1"/>
    <col min="2342" max="2342" width="11" style="41" customWidth="1"/>
    <col min="2343" max="2566" width="9.140625" style="41"/>
    <col min="2567" max="2567" width="4.5703125" style="41" customWidth="1"/>
    <col min="2568" max="2568" width="5" style="41" customWidth="1"/>
    <col min="2569" max="2570" width="0" style="41" hidden="1" customWidth="1"/>
    <col min="2571" max="2571" width="11.140625" style="41" customWidth="1"/>
    <col min="2572" max="2572" width="19" style="41" customWidth="1"/>
    <col min="2573" max="2573" width="5.140625" style="41" customWidth="1"/>
    <col min="2574" max="2574" width="0" style="41" hidden="1" customWidth="1"/>
    <col min="2575" max="2575" width="16.28515625" style="41" customWidth="1"/>
    <col min="2576" max="2576" width="16.5703125" style="41" customWidth="1"/>
    <col min="2577" max="2577" width="11.7109375" style="41" customWidth="1"/>
    <col min="2578" max="2578" width="11.5703125" style="41" customWidth="1"/>
    <col min="2579" max="2579" width="7.140625" style="41" customWidth="1"/>
    <col min="2580" max="2580" width="9.5703125" style="41" customWidth="1"/>
    <col min="2581" max="2581" width="12.5703125" style="41" customWidth="1"/>
    <col min="2582" max="2582" width="7.7109375" style="41" customWidth="1"/>
    <col min="2583" max="2583" width="8.85546875" style="41" customWidth="1"/>
    <col min="2584" max="2584" width="3.7109375" style="41" customWidth="1"/>
    <col min="2585" max="2585" width="7" style="41" customWidth="1"/>
    <col min="2586" max="2586" width="9.42578125" style="41" customWidth="1"/>
    <col min="2587" max="2587" width="3.85546875" style="41" customWidth="1"/>
    <col min="2588" max="2588" width="7.7109375" style="41" customWidth="1"/>
    <col min="2589" max="2589" width="9.42578125" style="41" customWidth="1"/>
    <col min="2590" max="2590" width="3.85546875" style="41" customWidth="1"/>
    <col min="2591" max="2591" width="5.7109375" style="41" customWidth="1"/>
    <col min="2592" max="2592" width="2.85546875" style="41" customWidth="1"/>
    <col min="2593" max="2593" width="0" style="41" hidden="1" customWidth="1"/>
    <col min="2594" max="2594" width="7.7109375" style="41" customWidth="1"/>
    <col min="2595" max="2595" width="11.85546875" style="41" customWidth="1"/>
    <col min="2596" max="2596" width="9.5703125" style="41" customWidth="1"/>
    <col min="2597" max="2597" width="28.28515625" style="41" customWidth="1"/>
    <col min="2598" max="2598" width="11" style="41" customWidth="1"/>
    <col min="2599" max="2822" width="9.140625" style="41"/>
    <col min="2823" max="2823" width="4.5703125" style="41" customWidth="1"/>
    <col min="2824" max="2824" width="5" style="41" customWidth="1"/>
    <col min="2825" max="2826" width="0" style="41" hidden="1" customWidth="1"/>
    <col min="2827" max="2827" width="11.140625" style="41" customWidth="1"/>
    <col min="2828" max="2828" width="19" style="41" customWidth="1"/>
    <col min="2829" max="2829" width="5.140625" style="41" customWidth="1"/>
    <col min="2830" max="2830" width="0" style="41" hidden="1" customWidth="1"/>
    <col min="2831" max="2831" width="16.28515625" style="41" customWidth="1"/>
    <col min="2832" max="2832" width="16.5703125" style="41" customWidth="1"/>
    <col min="2833" max="2833" width="11.7109375" style="41" customWidth="1"/>
    <col min="2834" max="2834" width="11.5703125" style="41" customWidth="1"/>
    <col min="2835" max="2835" width="7.140625" style="41" customWidth="1"/>
    <col min="2836" max="2836" width="9.5703125" style="41" customWidth="1"/>
    <col min="2837" max="2837" width="12.5703125" style="41" customWidth="1"/>
    <col min="2838" max="2838" width="7.7109375" style="41" customWidth="1"/>
    <col min="2839" max="2839" width="8.85546875" style="41" customWidth="1"/>
    <col min="2840" max="2840" width="3.7109375" style="41" customWidth="1"/>
    <col min="2841" max="2841" width="7" style="41" customWidth="1"/>
    <col min="2842" max="2842" width="9.42578125" style="41" customWidth="1"/>
    <col min="2843" max="2843" width="3.85546875" style="41" customWidth="1"/>
    <col min="2844" max="2844" width="7.7109375" style="41" customWidth="1"/>
    <col min="2845" max="2845" width="9.42578125" style="41" customWidth="1"/>
    <col min="2846" max="2846" width="3.85546875" style="41" customWidth="1"/>
    <col min="2847" max="2847" width="5.7109375" style="41" customWidth="1"/>
    <col min="2848" max="2848" width="2.85546875" style="41" customWidth="1"/>
    <col min="2849" max="2849" width="0" style="41" hidden="1" customWidth="1"/>
    <col min="2850" max="2850" width="7.7109375" style="41" customWidth="1"/>
    <col min="2851" max="2851" width="11.85546875" style="41" customWidth="1"/>
    <col min="2852" max="2852" width="9.5703125" style="41" customWidth="1"/>
    <col min="2853" max="2853" width="28.28515625" style="41" customWidth="1"/>
    <col min="2854" max="2854" width="11" style="41" customWidth="1"/>
    <col min="2855" max="3078" width="9.140625" style="41"/>
    <col min="3079" max="3079" width="4.5703125" style="41" customWidth="1"/>
    <col min="3080" max="3080" width="5" style="41" customWidth="1"/>
    <col min="3081" max="3082" width="0" style="41" hidden="1" customWidth="1"/>
    <col min="3083" max="3083" width="11.140625" style="41" customWidth="1"/>
    <col min="3084" max="3084" width="19" style="41" customWidth="1"/>
    <col min="3085" max="3085" width="5.140625" style="41" customWidth="1"/>
    <col min="3086" max="3086" width="0" style="41" hidden="1" customWidth="1"/>
    <col min="3087" max="3087" width="16.28515625" style="41" customWidth="1"/>
    <col min="3088" max="3088" width="16.5703125" style="41" customWidth="1"/>
    <col min="3089" max="3089" width="11.7109375" style="41" customWidth="1"/>
    <col min="3090" max="3090" width="11.5703125" style="41" customWidth="1"/>
    <col min="3091" max="3091" width="7.140625" style="41" customWidth="1"/>
    <col min="3092" max="3092" width="9.5703125" style="41" customWidth="1"/>
    <col min="3093" max="3093" width="12.5703125" style="41" customWidth="1"/>
    <col min="3094" max="3094" width="7.7109375" style="41" customWidth="1"/>
    <col min="3095" max="3095" width="8.85546875" style="41" customWidth="1"/>
    <col min="3096" max="3096" width="3.7109375" style="41" customWidth="1"/>
    <col min="3097" max="3097" width="7" style="41" customWidth="1"/>
    <col min="3098" max="3098" width="9.42578125" style="41" customWidth="1"/>
    <col min="3099" max="3099" width="3.85546875" style="41" customWidth="1"/>
    <col min="3100" max="3100" width="7.7109375" style="41" customWidth="1"/>
    <col min="3101" max="3101" width="9.42578125" style="41" customWidth="1"/>
    <col min="3102" max="3102" width="3.85546875" style="41" customWidth="1"/>
    <col min="3103" max="3103" width="5.7109375" style="41" customWidth="1"/>
    <col min="3104" max="3104" width="2.85546875" style="41" customWidth="1"/>
    <col min="3105" max="3105" width="0" style="41" hidden="1" customWidth="1"/>
    <col min="3106" max="3106" width="7.7109375" style="41" customWidth="1"/>
    <col min="3107" max="3107" width="11.85546875" style="41" customWidth="1"/>
    <col min="3108" max="3108" width="9.5703125" style="41" customWidth="1"/>
    <col min="3109" max="3109" width="28.28515625" style="41" customWidth="1"/>
    <col min="3110" max="3110" width="11" style="41" customWidth="1"/>
    <col min="3111" max="3334" width="9.140625" style="41"/>
    <col min="3335" max="3335" width="4.5703125" style="41" customWidth="1"/>
    <col min="3336" max="3336" width="5" style="41" customWidth="1"/>
    <col min="3337" max="3338" width="0" style="41" hidden="1" customWidth="1"/>
    <col min="3339" max="3339" width="11.140625" style="41" customWidth="1"/>
    <col min="3340" max="3340" width="19" style="41" customWidth="1"/>
    <col min="3341" max="3341" width="5.140625" style="41" customWidth="1"/>
    <col min="3342" max="3342" width="0" style="41" hidden="1" customWidth="1"/>
    <col min="3343" max="3343" width="16.28515625" style="41" customWidth="1"/>
    <col min="3344" max="3344" width="16.5703125" style="41" customWidth="1"/>
    <col min="3345" max="3345" width="11.7109375" style="41" customWidth="1"/>
    <col min="3346" max="3346" width="11.5703125" style="41" customWidth="1"/>
    <col min="3347" max="3347" width="7.140625" style="41" customWidth="1"/>
    <col min="3348" max="3348" width="9.5703125" style="41" customWidth="1"/>
    <col min="3349" max="3349" width="12.5703125" style="41" customWidth="1"/>
    <col min="3350" max="3350" width="7.7109375" style="41" customWidth="1"/>
    <col min="3351" max="3351" width="8.85546875" style="41" customWidth="1"/>
    <col min="3352" max="3352" width="3.7109375" style="41" customWidth="1"/>
    <col min="3353" max="3353" width="7" style="41" customWidth="1"/>
    <col min="3354" max="3354" width="9.42578125" style="41" customWidth="1"/>
    <col min="3355" max="3355" width="3.85546875" style="41" customWidth="1"/>
    <col min="3356" max="3356" width="7.7109375" style="41" customWidth="1"/>
    <col min="3357" max="3357" width="9.42578125" style="41" customWidth="1"/>
    <col min="3358" max="3358" width="3.85546875" style="41" customWidth="1"/>
    <col min="3359" max="3359" width="5.7109375" style="41" customWidth="1"/>
    <col min="3360" max="3360" width="2.85546875" style="41" customWidth="1"/>
    <col min="3361" max="3361" width="0" style="41" hidden="1" customWidth="1"/>
    <col min="3362" max="3362" width="7.7109375" style="41" customWidth="1"/>
    <col min="3363" max="3363" width="11.85546875" style="41" customWidth="1"/>
    <col min="3364" max="3364" width="9.5703125" style="41" customWidth="1"/>
    <col min="3365" max="3365" width="28.28515625" style="41" customWidth="1"/>
    <col min="3366" max="3366" width="11" style="41" customWidth="1"/>
    <col min="3367" max="3590" width="9.140625" style="41"/>
    <col min="3591" max="3591" width="4.5703125" style="41" customWidth="1"/>
    <col min="3592" max="3592" width="5" style="41" customWidth="1"/>
    <col min="3593" max="3594" width="0" style="41" hidden="1" customWidth="1"/>
    <col min="3595" max="3595" width="11.140625" style="41" customWidth="1"/>
    <col min="3596" max="3596" width="19" style="41" customWidth="1"/>
    <col min="3597" max="3597" width="5.140625" style="41" customWidth="1"/>
    <col min="3598" max="3598" width="0" style="41" hidden="1" customWidth="1"/>
    <col min="3599" max="3599" width="16.28515625" style="41" customWidth="1"/>
    <col min="3600" max="3600" width="16.5703125" style="41" customWidth="1"/>
    <col min="3601" max="3601" width="11.7109375" style="41" customWidth="1"/>
    <col min="3602" max="3602" width="11.5703125" style="41" customWidth="1"/>
    <col min="3603" max="3603" width="7.140625" style="41" customWidth="1"/>
    <col min="3604" max="3604" width="9.5703125" style="41" customWidth="1"/>
    <col min="3605" max="3605" width="12.5703125" style="41" customWidth="1"/>
    <col min="3606" max="3606" width="7.7109375" style="41" customWidth="1"/>
    <col min="3607" max="3607" width="8.85546875" style="41" customWidth="1"/>
    <col min="3608" max="3608" width="3.7109375" style="41" customWidth="1"/>
    <col min="3609" max="3609" width="7" style="41" customWidth="1"/>
    <col min="3610" max="3610" width="9.42578125" style="41" customWidth="1"/>
    <col min="3611" max="3611" width="3.85546875" style="41" customWidth="1"/>
    <col min="3612" max="3612" width="7.7109375" style="41" customWidth="1"/>
    <col min="3613" max="3613" width="9.42578125" style="41" customWidth="1"/>
    <col min="3614" max="3614" width="3.85546875" style="41" customWidth="1"/>
    <col min="3615" max="3615" width="5.7109375" style="41" customWidth="1"/>
    <col min="3616" max="3616" width="2.85546875" style="41" customWidth="1"/>
    <col min="3617" max="3617" width="0" style="41" hidden="1" customWidth="1"/>
    <col min="3618" max="3618" width="7.7109375" style="41" customWidth="1"/>
    <col min="3619" max="3619" width="11.85546875" style="41" customWidth="1"/>
    <col min="3620" max="3620" width="9.5703125" style="41" customWidth="1"/>
    <col min="3621" max="3621" width="28.28515625" style="41" customWidth="1"/>
    <col min="3622" max="3622" width="11" style="41" customWidth="1"/>
    <col min="3623" max="3846" width="9.140625" style="41"/>
    <col min="3847" max="3847" width="4.5703125" style="41" customWidth="1"/>
    <col min="3848" max="3848" width="5" style="41" customWidth="1"/>
    <col min="3849" max="3850" width="0" style="41" hidden="1" customWidth="1"/>
    <col min="3851" max="3851" width="11.140625" style="41" customWidth="1"/>
    <col min="3852" max="3852" width="19" style="41" customWidth="1"/>
    <col min="3853" max="3853" width="5.140625" style="41" customWidth="1"/>
    <col min="3854" max="3854" width="0" style="41" hidden="1" customWidth="1"/>
    <col min="3855" max="3855" width="16.28515625" style="41" customWidth="1"/>
    <col min="3856" max="3856" width="16.5703125" style="41" customWidth="1"/>
    <col min="3857" max="3857" width="11.7109375" style="41" customWidth="1"/>
    <col min="3858" max="3858" width="11.5703125" style="41" customWidth="1"/>
    <col min="3859" max="3859" width="7.140625" style="41" customWidth="1"/>
    <col min="3860" max="3860" width="9.5703125" style="41" customWidth="1"/>
    <col min="3861" max="3861" width="12.5703125" style="41" customWidth="1"/>
    <col min="3862" max="3862" width="7.7109375" style="41" customWidth="1"/>
    <col min="3863" max="3863" width="8.85546875" style="41" customWidth="1"/>
    <col min="3864" max="3864" width="3.7109375" style="41" customWidth="1"/>
    <col min="3865" max="3865" width="7" style="41" customWidth="1"/>
    <col min="3866" max="3866" width="9.42578125" style="41" customWidth="1"/>
    <col min="3867" max="3867" width="3.85546875" style="41" customWidth="1"/>
    <col min="3868" max="3868" width="7.7109375" style="41" customWidth="1"/>
    <col min="3869" max="3869" width="9.42578125" style="41" customWidth="1"/>
    <col min="3870" max="3870" width="3.85546875" style="41" customWidth="1"/>
    <col min="3871" max="3871" width="5.7109375" style="41" customWidth="1"/>
    <col min="3872" max="3872" width="2.85546875" style="41" customWidth="1"/>
    <col min="3873" max="3873" width="0" style="41" hidden="1" customWidth="1"/>
    <col min="3874" max="3874" width="7.7109375" style="41" customWidth="1"/>
    <col min="3875" max="3875" width="11.85546875" style="41" customWidth="1"/>
    <col min="3876" max="3876" width="9.5703125" style="41" customWidth="1"/>
    <col min="3877" max="3877" width="28.28515625" style="41" customWidth="1"/>
    <col min="3878" max="3878" width="11" style="41" customWidth="1"/>
    <col min="3879" max="4102" width="9.140625" style="41"/>
    <col min="4103" max="4103" width="4.5703125" style="41" customWidth="1"/>
    <col min="4104" max="4104" width="5" style="41" customWidth="1"/>
    <col min="4105" max="4106" width="0" style="41" hidden="1" customWidth="1"/>
    <col min="4107" max="4107" width="11.140625" style="41" customWidth="1"/>
    <col min="4108" max="4108" width="19" style="41" customWidth="1"/>
    <col min="4109" max="4109" width="5.140625" style="41" customWidth="1"/>
    <col min="4110" max="4110" width="0" style="41" hidden="1" customWidth="1"/>
    <col min="4111" max="4111" width="16.28515625" style="41" customWidth="1"/>
    <col min="4112" max="4112" width="16.5703125" style="41" customWidth="1"/>
    <col min="4113" max="4113" width="11.7109375" style="41" customWidth="1"/>
    <col min="4114" max="4114" width="11.5703125" style="41" customWidth="1"/>
    <col min="4115" max="4115" width="7.140625" style="41" customWidth="1"/>
    <col min="4116" max="4116" width="9.5703125" style="41" customWidth="1"/>
    <col min="4117" max="4117" width="12.5703125" style="41" customWidth="1"/>
    <col min="4118" max="4118" width="7.7109375" style="41" customWidth="1"/>
    <col min="4119" max="4119" width="8.85546875" style="41" customWidth="1"/>
    <col min="4120" max="4120" width="3.7109375" style="41" customWidth="1"/>
    <col min="4121" max="4121" width="7" style="41" customWidth="1"/>
    <col min="4122" max="4122" width="9.42578125" style="41" customWidth="1"/>
    <col min="4123" max="4123" width="3.85546875" style="41" customWidth="1"/>
    <col min="4124" max="4124" width="7.7109375" style="41" customWidth="1"/>
    <col min="4125" max="4125" width="9.42578125" style="41" customWidth="1"/>
    <col min="4126" max="4126" width="3.85546875" style="41" customWidth="1"/>
    <col min="4127" max="4127" width="5.7109375" style="41" customWidth="1"/>
    <col min="4128" max="4128" width="2.85546875" style="41" customWidth="1"/>
    <col min="4129" max="4129" width="0" style="41" hidden="1" customWidth="1"/>
    <col min="4130" max="4130" width="7.7109375" style="41" customWidth="1"/>
    <col min="4131" max="4131" width="11.85546875" style="41" customWidth="1"/>
    <col min="4132" max="4132" width="9.5703125" style="41" customWidth="1"/>
    <col min="4133" max="4133" width="28.28515625" style="41" customWidth="1"/>
    <col min="4134" max="4134" width="11" style="41" customWidth="1"/>
    <col min="4135" max="4358" width="9.140625" style="41"/>
    <col min="4359" max="4359" width="4.5703125" style="41" customWidth="1"/>
    <col min="4360" max="4360" width="5" style="41" customWidth="1"/>
    <col min="4361" max="4362" width="0" style="41" hidden="1" customWidth="1"/>
    <col min="4363" max="4363" width="11.140625" style="41" customWidth="1"/>
    <col min="4364" max="4364" width="19" style="41" customWidth="1"/>
    <col min="4365" max="4365" width="5.140625" style="41" customWidth="1"/>
    <col min="4366" max="4366" width="0" style="41" hidden="1" customWidth="1"/>
    <col min="4367" max="4367" width="16.28515625" style="41" customWidth="1"/>
    <col min="4368" max="4368" width="16.5703125" style="41" customWidth="1"/>
    <col min="4369" max="4369" width="11.7109375" style="41" customWidth="1"/>
    <col min="4370" max="4370" width="11.5703125" style="41" customWidth="1"/>
    <col min="4371" max="4371" width="7.140625" style="41" customWidth="1"/>
    <col min="4372" max="4372" width="9.5703125" style="41" customWidth="1"/>
    <col min="4373" max="4373" width="12.5703125" style="41" customWidth="1"/>
    <col min="4374" max="4374" width="7.7109375" style="41" customWidth="1"/>
    <col min="4375" max="4375" width="8.85546875" style="41" customWidth="1"/>
    <col min="4376" max="4376" width="3.7109375" style="41" customWidth="1"/>
    <col min="4377" max="4377" width="7" style="41" customWidth="1"/>
    <col min="4378" max="4378" width="9.42578125" style="41" customWidth="1"/>
    <col min="4379" max="4379" width="3.85546875" style="41" customWidth="1"/>
    <col min="4380" max="4380" width="7.7109375" style="41" customWidth="1"/>
    <col min="4381" max="4381" width="9.42578125" style="41" customWidth="1"/>
    <col min="4382" max="4382" width="3.85546875" style="41" customWidth="1"/>
    <col min="4383" max="4383" width="5.7109375" style="41" customWidth="1"/>
    <col min="4384" max="4384" width="2.85546875" style="41" customWidth="1"/>
    <col min="4385" max="4385" width="0" style="41" hidden="1" customWidth="1"/>
    <col min="4386" max="4386" width="7.7109375" style="41" customWidth="1"/>
    <col min="4387" max="4387" width="11.85546875" style="41" customWidth="1"/>
    <col min="4388" max="4388" width="9.5703125" style="41" customWidth="1"/>
    <col min="4389" max="4389" width="28.28515625" style="41" customWidth="1"/>
    <col min="4390" max="4390" width="11" style="41" customWidth="1"/>
    <col min="4391" max="4614" width="9.140625" style="41"/>
    <col min="4615" max="4615" width="4.5703125" style="41" customWidth="1"/>
    <col min="4616" max="4616" width="5" style="41" customWidth="1"/>
    <col min="4617" max="4618" width="0" style="41" hidden="1" customWidth="1"/>
    <col min="4619" max="4619" width="11.140625" style="41" customWidth="1"/>
    <col min="4620" max="4620" width="19" style="41" customWidth="1"/>
    <col min="4621" max="4621" width="5.140625" style="41" customWidth="1"/>
    <col min="4622" max="4622" width="0" style="41" hidden="1" customWidth="1"/>
    <col min="4623" max="4623" width="16.28515625" style="41" customWidth="1"/>
    <col min="4624" max="4624" width="16.5703125" style="41" customWidth="1"/>
    <col min="4625" max="4625" width="11.7109375" style="41" customWidth="1"/>
    <col min="4626" max="4626" width="11.5703125" style="41" customWidth="1"/>
    <col min="4627" max="4627" width="7.140625" style="41" customWidth="1"/>
    <col min="4628" max="4628" width="9.5703125" style="41" customWidth="1"/>
    <col min="4629" max="4629" width="12.5703125" style="41" customWidth="1"/>
    <col min="4630" max="4630" width="7.7109375" style="41" customWidth="1"/>
    <col min="4631" max="4631" width="8.85546875" style="41" customWidth="1"/>
    <col min="4632" max="4632" width="3.7109375" style="41" customWidth="1"/>
    <col min="4633" max="4633" width="7" style="41" customWidth="1"/>
    <col min="4634" max="4634" width="9.42578125" style="41" customWidth="1"/>
    <col min="4635" max="4635" width="3.85546875" style="41" customWidth="1"/>
    <col min="4636" max="4636" width="7.7109375" style="41" customWidth="1"/>
    <col min="4637" max="4637" width="9.42578125" style="41" customWidth="1"/>
    <col min="4638" max="4638" width="3.85546875" style="41" customWidth="1"/>
    <col min="4639" max="4639" width="5.7109375" style="41" customWidth="1"/>
    <col min="4640" max="4640" width="2.85546875" style="41" customWidth="1"/>
    <col min="4641" max="4641" width="0" style="41" hidden="1" customWidth="1"/>
    <col min="4642" max="4642" width="7.7109375" style="41" customWidth="1"/>
    <col min="4643" max="4643" width="11.85546875" style="41" customWidth="1"/>
    <col min="4644" max="4644" width="9.5703125" style="41" customWidth="1"/>
    <col min="4645" max="4645" width="28.28515625" style="41" customWidth="1"/>
    <col min="4646" max="4646" width="11" style="41" customWidth="1"/>
    <col min="4647" max="4870" width="9.140625" style="41"/>
    <col min="4871" max="4871" width="4.5703125" style="41" customWidth="1"/>
    <col min="4872" max="4872" width="5" style="41" customWidth="1"/>
    <col min="4873" max="4874" width="0" style="41" hidden="1" customWidth="1"/>
    <col min="4875" max="4875" width="11.140625" style="41" customWidth="1"/>
    <col min="4876" max="4876" width="19" style="41" customWidth="1"/>
    <col min="4877" max="4877" width="5.140625" style="41" customWidth="1"/>
    <col min="4878" max="4878" width="0" style="41" hidden="1" customWidth="1"/>
    <col min="4879" max="4879" width="16.28515625" style="41" customWidth="1"/>
    <col min="4880" max="4880" width="16.5703125" style="41" customWidth="1"/>
    <col min="4881" max="4881" width="11.7109375" style="41" customWidth="1"/>
    <col min="4882" max="4882" width="11.5703125" style="41" customWidth="1"/>
    <col min="4883" max="4883" width="7.140625" style="41" customWidth="1"/>
    <col min="4884" max="4884" width="9.5703125" style="41" customWidth="1"/>
    <col min="4885" max="4885" width="12.5703125" style="41" customWidth="1"/>
    <col min="4886" max="4886" width="7.7109375" style="41" customWidth="1"/>
    <col min="4887" max="4887" width="8.85546875" style="41" customWidth="1"/>
    <col min="4888" max="4888" width="3.7109375" style="41" customWidth="1"/>
    <col min="4889" max="4889" width="7" style="41" customWidth="1"/>
    <col min="4890" max="4890" width="9.42578125" style="41" customWidth="1"/>
    <col min="4891" max="4891" width="3.85546875" style="41" customWidth="1"/>
    <col min="4892" max="4892" width="7.7109375" style="41" customWidth="1"/>
    <col min="4893" max="4893" width="9.42578125" style="41" customWidth="1"/>
    <col min="4894" max="4894" width="3.85546875" style="41" customWidth="1"/>
    <col min="4895" max="4895" width="5.7109375" style="41" customWidth="1"/>
    <col min="4896" max="4896" width="2.85546875" style="41" customWidth="1"/>
    <col min="4897" max="4897" width="0" style="41" hidden="1" customWidth="1"/>
    <col min="4898" max="4898" width="7.7109375" style="41" customWidth="1"/>
    <col min="4899" max="4899" width="11.85546875" style="41" customWidth="1"/>
    <col min="4900" max="4900" width="9.5703125" style="41" customWidth="1"/>
    <col min="4901" max="4901" width="28.28515625" style="41" customWidth="1"/>
    <col min="4902" max="4902" width="11" style="41" customWidth="1"/>
    <col min="4903" max="5126" width="9.140625" style="41"/>
    <col min="5127" max="5127" width="4.5703125" style="41" customWidth="1"/>
    <col min="5128" max="5128" width="5" style="41" customWidth="1"/>
    <col min="5129" max="5130" width="0" style="41" hidden="1" customWidth="1"/>
    <col min="5131" max="5131" width="11.140625" style="41" customWidth="1"/>
    <col min="5132" max="5132" width="19" style="41" customWidth="1"/>
    <col min="5133" max="5133" width="5.140625" style="41" customWidth="1"/>
    <col min="5134" max="5134" width="0" style="41" hidden="1" customWidth="1"/>
    <col min="5135" max="5135" width="16.28515625" style="41" customWidth="1"/>
    <col min="5136" max="5136" width="16.5703125" style="41" customWidth="1"/>
    <col min="5137" max="5137" width="11.7109375" style="41" customWidth="1"/>
    <col min="5138" max="5138" width="11.5703125" style="41" customWidth="1"/>
    <col min="5139" max="5139" width="7.140625" style="41" customWidth="1"/>
    <col min="5140" max="5140" width="9.5703125" style="41" customWidth="1"/>
    <col min="5141" max="5141" width="12.5703125" style="41" customWidth="1"/>
    <col min="5142" max="5142" width="7.7109375" style="41" customWidth="1"/>
    <col min="5143" max="5143" width="8.85546875" style="41" customWidth="1"/>
    <col min="5144" max="5144" width="3.7109375" style="41" customWidth="1"/>
    <col min="5145" max="5145" width="7" style="41" customWidth="1"/>
    <col min="5146" max="5146" width="9.42578125" style="41" customWidth="1"/>
    <col min="5147" max="5147" width="3.85546875" style="41" customWidth="1"/>
    <col min="5148" max="5148" width="7.7109375" style="41" customWidth="1"/>
    <col min="5149" max="5149" width="9.42578125" style="41" customWidth="1"/>
    <col min="5150" max="5150" width="3.85546875" style="41" customWidth="1"/>
    <col min="5151" max="5151" width="5.7109375" style="41" customWidth="1"/>
    <col min="5152" max="5152" width="2.85546875" style="41" customWidth="1"/>
    <col min="5153" max="5153" width="0" style="41" hidden="1" customWidth="1"/>
    <col min="5154" max="5154" width="7.7109375" style="41" customWidth="1"/>
    <col min="5155" max="5155" width="11.85546875" style="41" customWidth="1"/>
    <col min="5156" max="5156" width="9.5703125" style="41" customWidth="1"/>
    <col min="5157" max="5157" width="28.28515625" style="41" customWidth="1"/>
    <col min="5158" max="5158" width="11" style="41" customWidth="1"/>
    <col min="5159" max="5382" width="9.140625" style="41"/>
    <col min="5383" max="5383" width="4.5703125" style="41" customWidth="1"/>
    <col min="5384" max="5384" width="5" style="41" customWidth="1"/>
    <col min="5385" max="5386" width="0" style="41" hidden="1" customWidth="1"/>
    <col min="5387" max="5387" width="11.140625" style="41" customWidth="1"/>
    <col min="5388" max="5388" width="19" style="41" customWidth="1"/>
    <col min="5389" max="5389" width="5.140625" style="41" customWidth="1"/>
    <col min="5390" max="5390" width="0" style="41" hidden="1" customWidth="1"/>
    <col min="5391" max="5391" width="16.28515625" style="41" customWidth="1"/>
    <col min="5392" max="5392" width="16.5703125" style="41" customWidth="1"/>
    <col min="5393" max="5393" width="11.7109375" style="41" customWidth="1"/>
    <col min="5394" max="5394" width="11.5703125" style="41" customWidth="1"/>
    <col min="5395" max="5395" width="7.140625" style="41" customWidth="1"/>
    <col min="5396" max="5396" width="9.5703125" style="41" customWidth="1"/>
    <col min="5397" max="5397" width="12.5703125" style="41" customWidth="1"/>
    <col min="5398" max="5398" width="7.7109375" style="41" customWidth="1"/>
    <col min="5399" max="5399" width="8.85546875" style="41" customWidth="1"/>
    <col min="5400" max="5400" width="3.7109375" style="41" customWidth="1"/>
    <col min="5401" max="5401" width="7" style="41" customWidth="1"/>
    <col min="5402" max="5402" width="9.42578125" style="41" customWidth="1"/>
    <col min="5403" max="5403" width="3.85546875" style="41" customWidth="1"/>
    <col min="5404" max="5404" width="7.7109375" style="41" customWidth="1"/>
    <col min="5405" max="5405" width="9.42578125" style="41" customWidth="1"/>
    <col min="5406" max="5406" width="3.85546875" style="41" customWidth="1"/>
    <col min="5407" max="5407" width="5.7109375" style="41" customWidth="1"/>
    <col min="5408" max="5408" width="2.85546875" style="41" customWidth="1"/>
    <col min="5409" max="5409" width="0" style="41" hidden="1" customWidth="1"/>
    <col min="5410" max="5410" width="7.7109375" style="41" customWidth="1"/>
    <col min="5411" max="5411" width="11.85546875" style="41" customWidth="1"/>
    <col min="5412" max="5412" width="9.5703125" style="41" customWidth="1"/>
    <col min="5413" max="5413" width="28.28515625" style="41" customWidth="1"/>
    <col min="5414" max="5414" width="11" style="41" customWidth="1"/>
    <col min="5415" max="5638" width="9.140625" style="41"/>
    <col min="5639" max="5639" width="4.5703125" style="41" customWidth="1"/>
    <col min="5640" max="5640" width="5" style="41" customWidth="1"/>
    <col min="5641" max="5642" width="0" style="41" hidden="1" customWidth="1"/>
    <col min="5643" max="5643" width="11.140625" style="41" customWidth="1"/>
    <col min="5644" max="5644" width="19" style="41" customWidth="1"/>
    <col min="5645" max="5645" width="5.140625" style="41" customWidth="1"/>
    <col min="5646" max="5646" width="0" style="41" hidden="1" customWidth="1"/>
    <col min="5647" max="5647" width="16.28515625" style="41" customWidth="1"/>
    <col min="5648" max="5648" width="16.5703125" style="41" customWidth="1"/>
    <col min="5649" max="5649" width="11.7109375" style="41" customWidth="1"/>
    <col min="5650" max="5650" width="11.5703125" style="41" customWidth="1"/>
    <col min="5651" max="5651" width="7.140625" style="41" customWidth="1"/>
    <col min="5652" max="5652" width="9.5703125" style="41" customWidth="1"/>
    <col min="5653" max="5653" width="12.5703125" style="41" customWidth="1"/>
    <col min="5654" max="5654" width="7.7109375" style="41" customWidth="1"/>
    <col min="5655" max="5655" width="8.85546875" style="41" customWidth="1"/>
    <col min="5656" max="5656" width="3.7109375" style="41" customWidth="1"/>
    <col min="5657" max="5657" width="7" style="41" customWidth="1"/>
    <col min="5658" max="5658" width="9.42578125" style="41" customWidth="1"/>
    <col min="5659" max="5659" width="3.85546875" style="41" customWidth="1"/>
    <col min="5660" max="5660" width="7.7109375" style="41" customWidth="1"/>
    <col min="5661" max="5661" width="9.42578125" style="41" customWidth="1"/>
    <col min="5662" max="5662" width="3.85546875" style="41" customWidth="1"/>
    <col min="5663" max="5663" width="5.7109375" style="41" customWidth="1"/>
    <col min="5664" max="5664" width="2.85546875" style="41" customWidth="1"/>
    <col min="5665" max="5665" width="0" style="41" hidden="1" customWidth="1"/>
    <col min="5666" max="5666" width="7.7109375" style="41" customWidth="1"/>
    <col min="5667" max="5667" width="11.85546875" style="41" customWidth="1"/>
    <col min="5668" max="5668" width="9.5703125" style="41" customWidth="1"/>
    <col min="5669" max="5669" width="28.28515625" style="41" customWidth="1"/>
    <col min="5670" max="5670" width="11" style="41" customWidth="1"/>
    <col min="5671" max="5894" width="9.140625" style="41"/>
    <col min="5895" max="5895" width="4.5703125" style="41" customWidth="1"/>
    <col min="5896" max="5896" width="5" style="41" customWidth="1"/>
    <col min="5897" max="5898" width="0" style="41" hidden="1" customWidth="1"/>
    <col min="5899" max="5899" width="11.140625" style="41" customWidth="1"/>
    <col min="5900" max="5900" width="19" style="41" customWidth="1"/>
    <col min="5901" max="5901" width="5.140625" style="41" customWidth="1"/>
    <col min="5902" max="5902" width="0" style="41" hidden="1" customWidth="1"/>
    <col min="5903" max="5903" width="16.28515625" style="41" customWidth="1"/>
    <col min="5904" max="5904" width="16.5703125" style="41" customWidth="1"/>
    <col min="5905" max="5905" width="11.7109375" style="41" customWidth="1"/>
    <col min="5906" max="5906" width="11.5703125" style="41" customWidth="1"/>
    <col min="5907" max="5907" width="7.140625" style="41" customWidth="1"/>
    <col min="5908" max="5908" width="9.5703125" style="41" customWidth="1"/>
    <col min="5909" max="5909" width="12.5703125" style="41" customWidth="1"/>
    <col min="5910" max="5910" width="7.7109375" style="41" customWidth="1"/>
    <col min="5911" max="5911" width="8.85546875" style="41" customWidth="1"/>
    <col min="5912" max="5912" width="3.7109375" style="41" customWidth="1"/>
    <col min="5913" max="5913" width="7" style="41" customWidth="1"/>
    <col min="5914" max="5914" width="9.42578125" style="41" customWidth="1"/>
    <col min="5915" max="5915" width="3.85546875" style="41" customWidth="1"/>
    <col min="5916" max="5916" width="7.7109375" style="41" customWidth="1"/>
    <col min="5917" max="5917" width="9.42578125" style="41" customWidth="1"/>
    <col min="5918" max="5918" width="3.85546875" style="41" customWidth="1"/>
    <col min="5919" max="5919" width="5.7109375" style="41" customWidth="1"/>
    <col min="5920" max="5920" width="2.85546875" style="41" customWidth="1"/>
    <col min="5921" max="5921" width="0" style="41" hidden="1" customWidth="1"/>
    <col min="5922" max="5922" width="7.7109375" style="41" customWidth="1"/>
    <col min="5923" max="5923" width="11.85546875" style="41" customWidth="1"/>
    <col min="5924" max="5924" width="9.5703125" style="41" customWidth="1"/>
    <col min="5925" max="5925" width="28.28515625" style="41" customWidth="1"/>
    <col min="5926" max="5926" width="11" style="41" customWidth="1"/>
    <col min="5927" max="6150" width="9.140625" style="41"/>
    <col min="6151" max="6151" width="4.5703125" style="41" customWidth="1"/>
    <col min="6152" max="6152" width="5" style="41" customWidth="1"/>
    <col min="6153" max="6154" width="0" style="41" hidden="1" customWidth="1"/>
    <col min="6155" max="6155" width="11.140625" style="41" customWidth="1"/>
    <col min="6156" max="6156" width="19" style="41" customWidth="1"/>
    <col min="6157" max="6157" width="5.140625" style="41" customWidth="1"/>
    <col min="6158" max="6158" width="0" style="41" hidden="1" customWidth="1"/>
    <col min="6159" max="6159" width="16.28515625" style="41" customWidth="1"/>
    <col min="6160" max="6160" width="16.5703125" style="41" customWidth="1"/>
    <col min="6161" max="6161" width="11.7109375" style="41" customWidth="1"/>
    <col min="6162" max="6162" width="11.5703125" style="41" customWidth="1"/>
    <col min="6163" max="6163" width="7.140625" style="41" customWidth="1"/>
    <col min="6164" max="6164" width="9.5703125" style="41" customWidth="1"/>
    <col min="6165" max="6165" width="12.5703125" style="41" customWidth="1"/>
    <col min="6166" max="6166" width="7.7109375" style="41" customWidth="1"/>
    <col min="6167" max="6167" width="8.85546875" style="41" customWidth="1"/>
    <col min="6168" max="6168" width="3.7109375" style="41" customWidth="1"/>
    <col min="6169" max="6169" width="7" style="41" customWidth="1"/>
    <col min="6170" max="6170" width="9.42578125" style="41" customWidth="1"/>
    <col min="6171" max="6171" width="3.85546875" style="41" customWidth="1"/>
    <col min="6172" max="6172" width="7.7109375" style="41" customWidth="1"/>
    <col min="6173" max="6173" width="9.42578125" style="41" customWidth="1"/>
    <col min="6174" max="6174" width="3.85546875" style="41" customWidth="1"/>
    <col min="6175" max="6175" width="5.7109375" style="41" customWidth="1"/>
    <col min="6176" max="6176" width="2.85546875" style="41" customWidth="1"/>
    <col min="6177" max="6177" width="0" style="41" hidden="1" customWidth="1"/>
    <col min="6178" max="6178" width="7.7109375" style="41" customWidth="1"/>
    <col min="6179" max="6179" width="11.85546875" style="41" customWidth="1"/>
    <col min="6180" max="6180" width="9.5703125" style="41" customWidth="1"/>
    <col min="6181" max="6181" width="28.28515625" style="41" customWidth="1"/>
    <col min="6182" max="6182" width="11" style="41" customWidth="1"/>
    <col min="6183" max="6406" width="9.140625" style="41"/>
    <col min="6407" max="6407" width="4.5703125" style="41" customWidth="1"/>
    <col min="6408" max="6408" width="5" style="41" customWidth="1"/>
    <col min="6409" max="6410" width="0" style="41" hidden="1" customWidth="1"/>
    <col min="6411" max="6411" width="11.140625" style="41" customWidth="1"/>
    <col min="6412" max="6412" width="19" style="41" customWidth="1"/>
    <col min="6413" max="6413" width="5.140625" style="41" customWidth="1"/>
    <col min="6414" max="6414" width="0" style="41" hidden="1" customWidth="1"/>
    <col min="6415" max="6415" width="16.28515625" style="41" customWidth="1"/>
    <col min="6416" max="6416" width="16.5703125" style="41" customWidth="1"/>
    <col min="6417" max="6417" width="11.7109375" style="41" customWidth="1"/>
    <col min="6418" max="6418" width="11.5703125" style="41" customWidth="1"/>
    <col min="6419" max="6419" width="7.140625" style="41" customWidth="1"/>
    <col min="6420" max="6420" width="9.5703125" style="41" customWidth="1"/>
    <col min="6421" max="6421" width="12.5703125" style="41" customWidth="1"/>
    <col min="6422" max="6422" width="7.7109375" style="41" customWidth="1"/>
    <col min="6423" max="6423" width="8.85546875" style="41" customWidth="1"/>
    <col min="6424" max="6424" width="3.7109375" style="41" customWidth="1"/>
    <col min="6425" max="6425" width="7" style="41" customWidth="1"/>
    <col min="6426" max="6426" width="9.42578125" style="41" customWidth="1"/>
    <col min="6427" max="6427" width="3.85546875" style="41" customWidth="1"/>
    <col min="6428" max="6428" width="7.7109375" style="41" customWidth="1"/>
    <col min="6429" max="6429" width="9.42578125" style="41" customWidth="1"/>
    <col min="6430" max="6430" width="3.85546875" style="41" customWidth="1"/>
    <col min="6431" max="6431" width="5.7109375" style="41" customWidth="1"/>
    <col min="6432" max="6432" width="2.85546875" style="41" customWidth="1"/>
    <col min="6433" max="6433" width="0" style="41" hidden="1" customWidth="1"/>
    <col min="6434" max="6434" width="7.7109375" style="41" customWidth="1"/>
    <col min="6435" max="6435" width="11.85546875" style="41" customWidth="1"/>
    <col min="6436" max="6436" width="9.5703125" style="41" customWidth="1"/>
    <col min="6437" max="6437" width="28.28515625" style="41" customWidth="1"/>
    <col min="6438" max="6438" width="11" style="41" customWidth="1"/>
    <col min="6439" max="6662" width="9.140625" style="41"/>
    <col min="6663" max="6663" width="4.5703125" style="41" customWidth="1"/>
    <col min="6664" max="6664" width="5" style="41" customWidth="1"/>
    <col min="6665" max="6666" width="0" style="41" hidden="1" customWidth="1"/>
    <col min="6667" max="6667" width="11.140625" style="41" customWidth="1"/>
    <col min="6668" max="6668" width="19" style="41" customWidth="1"/>
    <col min="6669" max="6669" width="5.140625" style="41" customWidth="1"/>
    <col min="6670" max="6670" width="0" style="41" hidden="1" customWidth="1"/>
    <col min="6671" max="6671" width="16.28515625" style="41" customWidth="1"/>
    <col min="6672" max="6672" width="16.5703125" style="41" customWidth="1"/>
    <col min="6673" max="6673" width="11.7109375" style="41" customWidth="1"/>
    <col min="6674" max="6674" width="11.5703125" style="41" customWidth="1"/>
    <col min="6675" max="6675" width="7.140625" style="41" customWidth="1"/>
    <col min="6676" max="6676" width="9.5703125" style="41" customWidth="1"/>
    <col min="6677" max="6677" width="12.5703125" style="41" customWidth="1"/>
    <col min="6678" max="6678" width="7.7109375" style="41" customWidth="1"/>
    <col min="6679" max="6679" width="8.85546875" style="41" customWidth="1"/>
    <col min="6680" max="6680" width="3.7109375" style="41" customWidth="1"/>
    <col min="6681" max="6681" width="7" style="41" customWidth="1"/>
    <col min="6682" max="6682" width="9.42578125" style="41" customWidth="1"/>
    <col min="6683" max="6683" width="3.85546875" style="41" customWidth="1"/>
    <col min="6684" max="6684" width="7.7109375" style="41" customWidth="1"/>
    <col min="6685" max="6685" width="9.42578125" style="41" customWidth="1"/>
    <col min="6686" max="6686" width="3.85546875" style="41" customWidth="1"/>
    <col min="6687" max="6687" width="5.7109375" style="41" customWidth="1"/>
    <col min="6688" max="6688" width="2.85546875" style="41" customWidth="1"/>
    <col min="6689" max="6689" width="0" style="41" hidden="1" customWidth="1"/>
    <col min="6690" max="6690" width="7.7109375" style="41" customWidth="1"/>
    <col min="6691" max="6691" width="11.85546875" style="41" customWidth="1"/>
    <col min="6692" max="6692" width="9.5703125" style="41" customWidth="1"/>
    <col min="6693" max="6693" width="28.28515625" style="41" customWidth="1"/>
    <col min="6694" max="6694" width="11" style="41" customWidth="1"/>
    <col min="6695" max="6918" width="9.140625" style="41"/>
    <col min="6919" max="6919" width="4.5703125" style="41" customWidth="1"/>
    <col min="6920" max="6920" width="5" style="41" customWidth="1"/>
    <col min="6921" max="6922" width="0" style="41" hidden="1" customWidth="1"/>
    <col min="6923" max="6923" width="11.140625" style="41" customWidth="1"/>
    <col min="6924" max="6924" width="19" style="41" customWidth="1"/>
    <col min="6925" max="6925" width="5.140625" style="41" customWidth="1"/>
    <col min="6926" max="6926" width="0" style="41" hidden="1" customWidth="1"/>
    <col min="6927" max="6927" width="16.28515625" style="41" customWidth="1"/>
    <col min="6928" max="6928" width="16.5703125" style="41" customWidth="1"/>
    <col min="6929" max="6929" width="11.7109375" style="41" customWidth="1"/>
    <col min="6930" max="6930" width="11.5703125" style="41" customWidth="1"/>
    <col min="6931" max="6931" width="7.140625" style="41" customWidth="1"/>
    <col min="6932" max="6932" width="9.5703125" style="41" customWidth="1"/>
    <col min="6933" max="6933" width="12.5703125" style="41" customWidth="1"/>
    <col min="6934" max="6934" width="7.7109375" style="41" customWidth="1"/>
    <col min="6935" max="6935" width="8.85546875" style="41" customWidth="1"/>
    <col min="6936" max="6936" width="3.7109375" style="41" customWidth="1"/>
    <col min="6937" max="6937" width="7" style="41" customWidth="1"/>
    <col min="6938" max="6938" width="9.42578125" style="41" customWidth="1"/>
    <col min="6939" max="6939" width="3.85546875" style="41" customWidth="1"/>
    <col min="6940" max="6940" width="7.7109375" style="41" customWidth="1"/>
    <col min="6941" max="6941" width="9.42578125" style="41" customWidth="1"/>
    <col min="6942" max="6942" width="3.85546875" style="41" customWidth="1"/>
    <col min="6943" max="6943" width="5.7109375" style="41" customWidth="1"/>
    <col min="6944" max="6944" width="2.85546875" style="41" customWidth="1"/>
    <col min="6945" max="6945" width="0" style="41" hidden="1" customWidth="1"/>
    <col min="6946" max="6946" width="7.7109375" style="41" customWidth="1"/>
    <col min="6947" max="6947" width="11.85546875" style="41" customWidth="1"/>
    <col min="6948" max="6948" width="9.5703125" style="41" customWidth="1"/>
    <col min="6949" max="6949" width="28.28515625" style="41" customWidth="1"/>
    <col min="6950" max="6950" width="11" style="41" customWidth="1"/>
    <col min="6951" max="7174" width="9.140625" style="41"/>
    <col min="7175" max="7175" width="4.5703125" style="41" customWidth="1"/>
    <col min="7176" max="7176" width="5" style="41" customWidth="1"/>
    <col min="7177" max="7178" width="0" style="41" hidden="1" customWidth="1"/>
    <col min="7179" max="7179" width="11.140625" style="41" customWidth="1"/>
    <col min="7180" max="7180" width="19" style="41" customWidth="1"/>
    <col min="7181" max="7181" width="5.140625" style="41" customWidth="1"/>
    <col min="7182" max="7182" width="0" style="41" hidden="1" customWidth="1"/>
    <col min="7183" max="7183" width="16.28515625" style="41" customWidth="1"/>
    <col min="7184" max="7184" width="16.5703125" style="41" customWidth="1"/>
    <col min="7185" max="7185" width="11.7109375" style="41" customWidth="1"/>
    <col min="7186" max="7186" width="11.5703125" style="41" customWidth="1"/>
    <col min="7187" max="7187" width="7.140625" style="41" customWidth="1"/>
    <col min="7188" max="7188" width="9.5703125" style="41" customWidth="1"/>
    <col min="7189" max="7189" width="12.5703125" style="41" customWidth="1"/>
    <col min="7190" max="7190" width="7.7109375" style="41" customWidth="1"/>
    <col min="7191" max="7191" width="8.85546875" style="41" customWidth="1"/>
    <col min="7192" max="7192" width="3.7109375" style="41" customWidth="1"/>
    <col min="7193" max="7193" width="7" style="41" customWidth="1"/>
    <col min="7194" max="7194" width="9.42578125" style="41" customWidth="1"/>
    <col min="7195" max="7195" width="3.85546875" style="41" customWidth="1"/>
    <col min="7196" max="7196" width="7.7109375" style="41" customWidth="1"/>
    <col min="7197" max="7197" width="9.42578125" style="41" customWidth="1"/>
    <col min="7198" max="7198" width="3.85546875" style="41" customWidth="1"/>
    <col min="7199" max="7199" width="5.7109375" style="41" customWidth="1"/>
    <col min="7200" max="7200" width="2.85546875" style="41" customWidth="1"/>
    <col min="7201" max="7201" width="0" style="41" hidden="1" customWidth="1"/>
    <col min="7202" max="7202" width="7.7109375" style="41" customWidth="1"/>
    <col min="7203" max="7203" width="11.85546875" style="41" customWidth="1"/>
    <col min="7204" max="7204" width="9.5703125" style="41" customWidth="1"/>
    <col min="7205" max="7205" width="28.28515625" style="41" customWidth="1"/>
    <col min="7206" max="7206" width="11" style="41" customWidth="1"/>
    <col min="7207" max="7430" width="9.140625" style="41"/>
    <col min="7431" max="7431" width="4.5703125" style="41" customWidth="1"/>
    <col min="7432" max="7432" width="5" style="41" customWidth="1"/>
    <col min="7433" max="7434" width="0" style="41" hidden="1" customWidth="1"/>
    <col min="7435" max="7435" width="11.140625" style="41" customWidth="1"/>
    <col min="7436" max="7436" width="19" style="41" customWidth="1"/>
    <col min="7437" max="7437" width="5.140625" style="41" customWidth="1"/>
    <col min="7438" max="7438" width="0" style="41" hidden="1" customWidth="1"/>
    <col min="7439" max="7439" width="16.28515625" style="41" customWidth="1"/>
    <col min="7440" max="7440" width="16.5703125" style="41" customWidth="1"/>
    <col min="7441" max="7441" width="11.7109375" style="41" customWidth="1"/>
    <col min="7442" max="7442" width="11.5703125" style="41" customWidth="1"/>
    <col min="7443" max="7443" width="7.140625" style="41" customWidth="1"/>
    <col min="7444" max="7444" width="9.5703125" style="41" customWidth="1"/>
    <col min="7445" max="7445" width="12.5703125" style="41" customWidth="1"/>
    <col min="7446" max="7446" width="7.7109375" style="41" customWidth="1"/>
    <col min="7447" max="7447" width="8.85546875" style="41" customWidth="1"/>
    <col min="7448" max="7448" width="3.7109375" style="41" customWidth="1"/>
    <col min="7449" max="7449" width="7" style="41" customWidth="1"/>
    <col min="7450" max="7450" width="9.42578125" style="41" customWidth="1"/>
    <col min="7451" max="7451" width="3.85546875" style="41" customWidth="1"/>
    <col min="7452" max="7452" width="7.7109375" style="41" customWidth="1"/>
    <col min="7453" max="7453" width="9.42578125" style="41" customWidth="1"/>
    <col min="7454" max="7454" width="3.85546875" style="41" customWidth="1"/>
    <col min="7455" max="7455" width="5.7109375" style="41" customWidth="1"/>
    <col min="7456" max="7456" width="2.85546875" style="41" customWidth="1"/>
    <col min="7457" max="7457" width="0" style="41" hidden="1" customWidth="1"/>
    <col min="7458" max="7458" width="7.7109375" style="41" customWidth="1"/>
    <col min="7459" max="7459" width="11.85546875" style="41" customWidth="1"/>
    <col min="7460" max="7460" width="9.5703125" style="41" customWidth="1"/>
    <col min="7461" max="7461" width="28.28515625" style="41" customWidth="1"/>
    <col min="7462" max="7462" width="11" style="41" customWidth="1"/>
    <col min="7463" max="7686" width="9.140625" style="41"/>
    <col min="7687" max="7687" width="4.5703125" style="41" customWidth="1"/>
    <col min="7688" max="7688" width="5" style="41" customWidth="1"/>
    <col min="7689" max="7690" width="0" style="41" hidden="1" customWidth="1"/>
    <col min="7691" max="7691" width="11.140625" style="41" customWidth="1"/>
    <col min="7692" max="7692" width="19" style="41" customWidth="1"/>
    <col min="7693" max="7693" width="5.140625" style="41" customWidth="1"/>
    <col min="7694" max="7694" width="0" style="41" hidden="1" customWidth="1"/>
    <col min="7695" max="7695" width="16.28515625" style="41" customWidth="1"/>
    <col min="7696" max="7696" width="16.5703125" style="41" customWidth="1"/>
    <col min="7697" max="7697" width="11.7109375" style="41" customWidth="1"/>
    <col min="7698" max="7698" width="11.5703125" style="41" customWidth="1"/>
    <col min="7699" max="7699" width="7.140625" style="41" customWidth="1"/>
    <col min="7700" max="7700" width="9.5703125" style="41" customWidth="1"/>
    <col min="7701" max="7701" width="12.5703125" style="41" customWidth="1"/>
    <col min="7702" max="7702" width="7.7109375" style="41" customWidth="1"/>
    <col min="7703" max="7703" width="8.85546875" style="41" customWidth="1"/>
    <col min="7704" max="7704" width="3.7109375" style="41" customWidth="1"/>
    <col min="7705" max="7705" width="7" style="41" customWidth="1"/>
    <col min="7706" max="7706" width="9.42578125" style="41" customWidth="1"/>
    <col min="7707" max="7707" width="3.85546875" style="41" customWidth="1"/>
    <col min="7708" max="7708" width="7.7109375" style="41" customWidth="1"/>
    <col min="7709" max="7709" width="9.42578125" style="41" customWidth="1"/>
    <col min="7710" max="7710" width="3.85546875" style="41" customWidth="1"/>
    <col min="7711" max="7711" width="5.7109375" style="41" customWidth="1"/>
    <col min="7712" max="7712" width="2.85546875" style="41" customWidth="1"/>
    <col min="7713" max="7713" width="0" style="41" hidden="1" customWidth="1"/>
    <col min="7714" max="7714" width="7.7109375" style="41" customWidth="1"/>
    <col min="7715" max="7715" width="11.85546875" style="41" customWidth="1"/>
    <col min="7716" max="7716" width="9.5703125" style="41" customWidth="1"/>
    <col min="7717" max="7717" width="28.28515625" style="41" customWidth="1"/>
    <col min="7718" max="7718" width="11" style="41" customWidth="1"/>
    <col min="7719" max="7942" width="9.140625" style="41"/>
    <col min="7943" max="7943" width="4.5703125" style="41" customWidth="1"/>
    <col min="7944" max="7944" width="5" style="41" customWidth="1"/>
    <col min="7945" max="7946" width="0" style="41" hidden="1" customWidth="1"/>
    <col min="7947" max="7947" width="11.140625" style="41" customWidth="1"/>
    <col min="7948" max="7948" width="19" style="41" customWidth="1"/>
    <col min="7949" max="7949" width="5.140625" style="41" customWidth="1"/>
    <col min="7950" max="7950" width="0" style="41" hidden="1" customWidth="1"/>
    <col min="7951" max="7951" width="16.28515625" style="41" customWidth="1"/>
    <col min="7952" max="7952" width="16.5703125" style="41" customWidth="1"/>
    <col min="7953" max="7953" width="11.7109375" style="41" customWidth="1"/>
    <col min="7954" max="7954" width="11.5703125" style="41" customWidth="1"/>
    <col min="7955" max="7955" width="7.140625" style="41" customWidth="1"/>
    <col min="7956" max="7956" width="9.5703125" style="41" customWidth="1"/>
    <col min="7957" max="7957" width="12.5703125" style="41" customWidth="1"/>
    <col min="7958" max="7958" width="7.7109375" style="41" customWidth="1"/>
    <col min="7959" max="7959" width="8.85546875" style="41" customWidth="1"/>
    <col min="7960" max="7960" width="3.7109375" style="41" customWidth="1"/>
    <col min="7961" max="7961" width="7" style="41" customWidth="1"/>
    <col min="7962" max="7962" width="9.42578125" style="41" customWidth="1"/>
    <col min="7963" max="7963" width="3.85546875" style="41" customWidth="1"/>
    <col min="7964" max="7964" width="7.7109375" style="41" customWidth="1"/>
    <col min="7965" max="7965" width="9.42578125" style="41" customWidth="1"/>
    <col min="7966" max="7966" width="3.85546875" style="41" customWidth="1"/>
    <col min="7967" max="7967" width="5.7109375" style="41" customWidth="1"/>
    <col min="7968" max="7968" width="2.85546875" style="41" customWidth="1"/>
    <col min="7969" max="7969" width="0" style="41" hidden="1" customWidth="1"/>
    <col min="7970" max="7970" width="7.7109375" style="41" customWidth="1"/>
    <col min="7971" max="7971" width="11.85546875" style="41" customWidth="1"/>
    <col min="7972" max="7972" width="9.5703125" style="41" customWidth="1"/>
    <col min="7973" max="7973" width="28.28515625" style="41" customWidth="1"/>
    <col min="7974" max="7974" width="11" style="41" customWidth="1"/>
    <col min="7975" max="8198" width="9.140625" style="41"/>
    <col min="8199" max="8199" width="4.5703125" style="41" customWidth="1"/>
    <col min="8200" max="8200" width="5" style="41" customWidth="1"/>
    <col min="8201" max="8202" width="0" style="41" hidden="1" customWidth="1"/>
    <col min="8203" max="8203" width="11.140625" style="41" customWidth="1"/>
    <col min="8204" max="8204" width="19" style="41" customWidth="1"/>
    <col min="8205" max="8205" width="5.140625" style="41" customWidth="1"/>
    <col min="8206" max="8206" width="0" style="41" hidden="1" customWidth="1"/>
    <col min="8207" max="8207" width="16.28515625" style="41" customWidth="1"/>
    <col min="8208" max="8208" width="16.5703125" style="41" customWidth="1"/>
    <col min="8209" max="8209" width="11.7109375" style="41" customWidth="1"/>
    <col min="8210" max="8210" width="11.5703125" style="41" customWidth="1"/>
    <col min="8211" max="8211" width="7.140625" style="41" customWidth="1"/>
    <col min="8212" max="8212" width="9.5703125" style="41" customWidth="1"/>
    <col min="8213" max="8213" width="12.5703125" style="41" customWidth="1"/>
    <col min="8214" max="8214" width="7.7109375" style="41" customWidth="1"/>
    <col min="8215" max="8215" width="8.85546875" style="41" customWidth="1"/>
    <col min="8216" max="8216" width="3.7109375" style="41" customWidth="1"/>
    <col min="8217" max="8217" width="7" style="41" customWidth="1"/>
    <col min="8218" max="8218" width="9.42578125" style="41" customWidth="1"/>
    <col min="8219" max="8219" width="3.85546875" style="41" customWidth="1"/>
    <col min="8220" max="8220" width="7.7109375" style="41" customWidth="1"/>
    <col min="8221" max="8221" width="9.42578125" style="41" customWidth="1"/>
    <col min="8222" max="8222" width="3.85546875" style="41" customWidth="1"/>
    <col min="8223" max="8223" width="5.7109375" style="41" customWidth="1"/>
    <col min="8224" max="8224" width="2.85546875" style="41" customWidth="1"/>
    <col min="8225" max="8225" width="0" style="41" hidden="1" customWidth="1"/>
    <col min="8226" max="8226" width="7.7109375" style="41" customWidth="1"/>
    <col min="8227" max="8227" width="11.85546875" style="41" customWidth="1"/>
    <col min="8228" max="8228" width="9.5703125" style="41" customWidth="1"/>
    <col min="8229" max="8229" width="28.28515625" style="41" customWidth="1"/>
    <col min="8230" max="8230" width="11" style="41" customWidth="1"/>
    <col min="8231" max="8454" width="9.140625" style="41"/>
    <col min="8455" max="8455" width="4.5703125" style="41" customWidth="1"/>
    <col min="8456" max="8456" width="5" style="41" customWidth="1"/>
    <col min="8457" max="8458" width="0" style="41" hidden="1" customWidth="1"/>
    <col min="8459" max="8459" width="11.140625" style="41" customWidth="1"/>
    <col min="8460" max="8460" width="19" style="41" customWidth="1"/>
    <col min="8461" max="8461" width="5.140625" style="41" customWidth="1"/>
    <col min="8462" max="8462" width="0" style="41" hidden="1" customWidth="1"/>
    <col min="8463" max="8463" width="16.28515625" style="41" customWidth="1"/>
    <col min="8464" max="8464" width="16.5703125" style="41" customWidth="1"/>
    <col min="8465" max="8465" width="11.7109375" style="41" customWidth="1"/>
    <col min="8466" max="8466" width="11.5703125" style="41" customWidth="1"/>
    <col min="8467" max="8467" width="7.140625" style="41" customWidth="1"/>
    <col min="8468" max="8468" width="9.5703125" style="41" customWidth="1"/>
    <col min="8469" max="8469" width="12.5703125" style="41" customWidth="1"/>
    <col min="8470" max="8470" width="7.7109375" style="41" customWidth="1"/>
    <col min="8471" max="8471" width="8.85546875" style="41" customWidth="1"/>
    <col min="8472" max="8472" width="3.7109375" style="41" customWidth="1"/>
    <col min="8473" max="8473" width="7" style="41" customWidth="1"/>
    <col min="8474" max="8474" width="9.42578125" style="41" customWidth="1"/>
    <col min="8475" max="8475" width="3.85546875" style="41" customWidth="1"/>
    <col min="8476" max="8476" width="7.7109375" style="41" customWidth="1"/>
    <col min="8477" max="8477" width="9.42578125" style="41" customWidth="1"/>
    <col min="8478" max="8478" width="3.85546875" style="41" customWidth="1"/>
    <col min="8479" max="8479" width="5.7109375" style="41" customWidth="1"/>
    <col min="8480" max="8480" width="2.85546875" style="41" customWidth="1"/>
    <col min="8481" max="8481" width="0" style="41" hidden="1" customWidth="1"/>
    <col min="8482" max="8482" width="7.7109375" style="41" customWidth="1"/>
    <col min="8483" max="8483" width="11.85546875" style="41" customWidth="1"/>
    <col min="8484" max="8484" width="9.5703125" style="41" customWidth="1"/>
    <col min="8485" max="8485" width="28.28515625" style="41" customWidth="1"/>
    <col min="8486" max="8486" width="11" style="41" customWidth="1"/>
    <col min="8487" max="8710" width="9.140625" style="41"/>
    <col min="8711" max="8711" width="4.5703125" style="41" customWidth="1"/>
    <col min="8712" max="8712" width="5" style="41" customWidth="1"/>
    <col min="8713" max="8714" width="0" style="41" hidden="1" customWidth="1"/>
    <col min="8715" max="8715" width="11.140625" style="41" customWidth="1"/>
    <col min="8716" max="8716" width="19" style="41" customWidth="1"/>
    <col min="8717" max="8717" width="5.140625" style="41" customWidth="1"/>
    <col min="8718" max="8718" width="0" style="41" hidden="1" customWidth="1"/>
    <col min="8719" max="8719" width="16.28515625" style="41" customWidth="1"/>
    <col min="8720" max="8720" width="16.5703125" style="41" customWidth="1"/>
    <col min="8721" max="8721" width="11.7109375" style="41" customWidth="1"/>
    <col min="8722" max="8722" width="11.5703125" style="41" customWidth="1"/>
    <col min="8723" max="8723" width="7.140625" style="41" customWidth="1"/>
    <col min="8724" max="8724" width="9.5703125" style="41" customWidth="1"/>
    <col min="8725" max="8725" width="12.5703125" style="41" customWidth="1"/>
    <col min="8726" max="8726" width="7.7109375" style="41" customWidth="1"/>
    <col min="8727" max="8727" width="8.85546875" style="41" customWidth="1"/>
    <col min="8728" max="8728" width="3.7109375" style="41" customWidth="1"/>
    <col min="8729" max="8729" width="7" style="41" customWidth="1"/>
    <col min="8730" max="8730" width="9.42578125" style="41" customWidth="1"/>
    <col min="8731" max="8731" width="3.85546875" style="41" customWidth="1"/>
    <col min="8732" max="8732" width="7.7109375" style="41" customWidth="1"/>
    <col min="8733" max="8733" width="9.42578125" style="41" customWidth="1"/>
    <col min="8734" max="8734" width="3.85546875" style="41" customWidth="1"/>
    <col min="8735" max="8735" width="5.7109375" style="41" customWidth="1"/>
    <col min="8736" max="8736" width="2.85546875" style="41" customWidth="1"/>
    <col min="8737" max="8737" width="0" style="41" hidden="1" customWidth="1"/>
    <col min="8738" max="8738" width="7.7109375" style="41" customWidth="1"/>
    <col min="8739" max="8739" width="11.85546875" style="41" customWidth="1"/>
    <col min="8740" max="8740" width="9.5703125" style="41" customWidth="1"/>
    <col min="8741" max="8741" width="28.28515625" style="41" customWidth="1"/>
    <col min="8742" max="8742" width="11" style="41" customWidth="1"/>
    <col min="8743" max="8966" width="9.140625" style="41"/>
    <col min="8967" max="8967" width="4.5703125" style="41" customWidth="1"/>
    <col min="8968" max="8968" width="5" style="41" customWidth="1"/>
    <col min="8969" max="8970" width="0" style="41" hidden="1" customWidth="1"/>
    <col min="8971" max="8971" width="11.140625" style="41" customWidth="1"/>
    <col min="8972" max="8972" width="19" style="41" customWidth="1"/>
    <col min="8973" max="8973" width="5.140625" style="41" customWidth="1"/>
    <col min="8974" max="8974" width="0" style="41" hidden="1" customWidth="1"/>
    <col min="8975" max="8975" width="16.28515625" style="41" customWidth="1"/>
    <col min="8976" max="8976" width="16.5703125" style="41" customWidth="1"/>
    <col min="8977" max="8977" width="11.7109375" style="41" customWidth="1"/>
    <col min="8978" max="8978" width="11.5703125" style="41" customWidth="1"/>
    <col min="8979" max="8979" width="7.140625" style="41" customWidth="1"/>
    <col min="8980" max="8980" width="9.5703125" style="41" customWidth="1"/>
    <col min="8981" max="8981" width="12.5703125" style="41" customWidth="1"/>
    <col min="8982" max="8982" width="7.7109375" style="41" customWidth="1"/>
    <col min="8983" max="8983" width="8.85546875" style="41" customWidth="1"/>
    <col min="8984" max="8984" width="3.7109375" style="41" customWidth="1"/>
    <col min="8985" max="8985" width="7" style="41" customWidth="1"/>
    <col min="8986" max="8986" width="9.42578125" style="41" customWidth="1"/>
    <col min="8987" max="8987" width="3.85546875" style="41" customWidth="1"/>
    <col min="8988" max="8988" width="7.7109375" style="41" customWidth="1"/>
    <col min="8989" max="8989" width="9.42578125" style="41" customWidth="1"/>
    <col min="8990" max="8990" width="3.85546875" style="41" customWidth="1"/>
    <col min="8991" max="8991" width="5.7109375" style="41" customWidth="1"/>
    <col min="8992" max="8992" width="2.85546875" style="41" customWidth="1"/>
    <col min="8993" max="8993" width="0" style="41" hidden="1" customWidth="1"/>
    <col min="8994" max="8994" width="7.7109375" style="41" customWidth="1"/>
    <col min="8995" max="8995" width="11.85546875" style="41" customWidth="1"/>
    <col min="8996" max="8996" width="9.5703125" style="41" customWidth="1"/>
    <col min="8997" max="8997" width="28.28515625" style="41" customWidth="1"/>
    <col min="8998" max="8998" width="11" style="41" customWidth="1"/>
    <col min="8999" max="9222" width="9.140625" style="41"/>
    <col min="9223" max="9223" width="4.5703125" style="41" customWidth="1"/>
    <col min="9224" max="9224" width="5" style="41" customWidth="1"/>
    <col min="9225" max="9226" width="0" style="41" hidden="1" customWidth="1"/>
    <col min="9227" max="9227" width="11.140625" style="41" customWidth="1"/>
    <col min="9228" max="9228" width="19" style="41" customWidth="1"/>
    <col min="9229" max="9229" width="5.140625" style="41" customWidth="1"/>
    <col min="9230" max="9230" width="0" style="41" hidden="1" customWidth="1"/>
    <col min="9231" max="9231" width="16.28515625" style="41" customWidth="1"/>
    <col min="9232" max="9232" width="16.5703125" style="41" customWidth="1"/>
    <col min="9233" max="9233" width="11.7109375" style="41" customWidth="1"/>
    <col min="9234" max="9234" width="11.5703125" style="41" customWidth="1"/>
    <col min="9235" max="9235" width="7.140625" style="41" customWidth="1"/>
    <col min="9236" max="9236" width="9.5703125" style="41" customWidth="1"/>
    <col min="9237" max="9237" width="12.5703125" style="41" customWidth="1"/>
    <col min="9238" max="9238" width="7.7109375" style="41" customWidth="1"/>
    <col min="9239" max="9239" width="8.85546875" style="41" customWidth="1"/>
    <col min="9240" max="9240" width="3.7109375" style="41" customWidth="1"/>
    <col min="9241" max="9241" width="7" style="41" customWidth="1"/>
    <col min="9242" max="9242" width="9.42578125" style="41" customWidth="1"/>
    <col min="9243" max="9243" width="3.85546875" style="41" customWidth="1"/>
    <col min="9244" max="9244" width="7.7109375" style="41" customWidth="1"/>
    <col min="9245" max="9245" width="9.42578125" style="41" customWidth="1"/>
    <col min="9246" max="9246" width="3.85546875" style="41" customWidth="1"/>
    <col min="9247" max="9247" width="5.7109375" style="41" customWidth="1"/>
    <col min="9248" max="9248" width="2.85546875" style="41" customWidth="1"/>
    <col min="9249" max="9249" width="0" style="41" hidden="1" customWidth="1"/>
    <col min="9250" max="9250" width="7.7109375" style="41" customWidth="1"/>
    <col min="9251" max="9251" width="11.85546875" style="41" customWidth="1"/>
    <col min="9252" max="9252" width="9.5703125" style="41" customWidth="1"/>
    <col min="9253" max="9253" width="28.28515625" style="41" customWidth="1"/>
    <col min="9254" max="9254" width="11" style="41" customWidth="1"/>
    <col min="9255" max="9478" width="9.140625" style="41"/>
    <col min="9479" max="9479" width="4.5703125" style="41" customWidth="1"/>
    <col min="9480" max="9480" width="5" style="41" customWidth="1"/>
    <col min="9481" max="9482" width="0" style="41" hidden="1" customWidth="1"/>
    <col min="9483" max="9483" width="11.140625" style="41" customWidth="1"/>
    <col min="9484" max="9484" width="19" style="41" customWidth="1"/>
    <col min="9485" max="9485" width="5.140625" style="41" customWidth="1"/>
    <col min="9486" max="9486" width="0" style="41" hidden="1" customWidth="1"/>
    <col min="9487" max="9487" width="16.28515625" style="41" customWidth="1"/>
    <col min="9488" max="9488" width="16.5703125" style="41" customWidth="1"/>
    <col min="9489" max="9489" width="11.7109375" style="41" customWidth="1"/>
    <col min="9490" max="9490" width="11.5703125" style="41" customWidth="1"/>
    <col min="9491" max="9491" width="7.140625" style="41" customWidth="1"/>
    <col min="9492" max="9492" width="9.5703125" style="41" customWidth="1"/>
    <col min="9493" max="9493" width="12.5703125" style="41" customWidth="1"/>
    <col min="9494" max="9494" width="7.7109375" style="41" customWidth="1"/>
    <col min="9495" max="9495" width="8.85546875" style="41" customWidth="1"/>
    <col min="9496" max="9496" width="3.7109375" style="41" customWidth="1"/>
    <col min="9497" max="9497" width="7" style="41" customWidth="1"/>
    <col min="9498" max="9498" width="9.42578125" style="41" customWidth="1"/>
    <col min="9499" max="9499" width="3.85546875" style="41" customWidth="1"/>
    <col min="9500" max="9500" width="7.7109375" style="41" customWidth="1"/>
    <col min="9501" max="9501" width="9.42578125" style="41" customWidth="1"/>
    <col min="9502" max="9502" width="3.85546875" style="41" customWidth="1"/>
    <col min="9503" max="9503" width="5.7109375" style="41" customWidth="1"/>
    <col min="9504" max="9504" width="2.85546875" style="41" customWidth="1"/>
    <col min="9505" max="9505" width="0" style="41" hidden="1" customWidth="1"/>
    <col min="9506" max="9506" width="7.7109375" style="41" customWidth="1"/>
    <col min="9507" max="9507" width="11.85546875" style="41" customWidth="1"/>
    <col min="9508" max="9508" width="9.5703125" style="41" customWidth="1"/>
    <col min="9509" max="9509" width="28.28515625" style="41" customWidth="1"/>
    <col min="9510" max="9510" width="11" style="41" customWidth="1"/>
    <col min="9511" max="9734" width="9.140625" style="41"/>
    <col min="9735" max="9735" width="4.5703125" style="41" customWidth="1"/>
    <col min="9736" max="9736" width="5" style="41" customWidth="1"/>
    <col min="9737" max="9738" width="0" style="41" hidden="1" customWidth="1"/>
    <col min="9739" max="9739" width="11.140625" style="41" customWidth="1"/>
    <col min="9740" max="9740" width="19" style="41" customWidth="1"/>
    <col min="9741" max="9741" width="5.140625" style="41" customWidth="1"/>
    <col min="9742" max="9742" width="0" style="41" hidden="1" customWidth="1"/>
    <col min="9743" max="9743" width="16.28515625" style="41" customWidth="1"/>
    <col min="9744" max="9744" width="16.5703125" style="41" customWidth="1"/>
    <col min="9745" max="9745" width="11.7109375" style="41" customWidth="1"/>
    <col min="9746" max="9746" width="11.5703125" style="41" customWidth="1"/>
    <col min="9747" max="9747" width="7.140625" style="41" customWidth="1"/>
    <col min="9748" max="9748" width="9.5703125" style="41" customWidth="1"/>
    <col min="9749" max="9749" width="12.5703125" style="41" customWidth="1"/>
    <col min="9750" max="9750" width="7.7109375" style="41" customWidth="1"/>
    <col min="9751" max="9751" width="8.85546875" style="41" customWidth="1"/>
    <col min="9752" max="9752" width="3.7109375" style="41" customWidth="1"/>
    <col min="9753" max="9753" width="7" style="41" customWidth="1"/>
    <col min="9754" max="9754" width="9.42578125" style="41" customWidth="1"/>
    <col min="9755" max="9755" width="3.85546875" style="41" customWidth="1"/>
    <col min="9756" max="9756" width="7.7109375" style="41" customWidth="1"/>
    <col min="9757" max="9757" width="9.42578125" style="41" customWidth="1"/>
    <col min="9758" max="9758" width="3.85546875" style="41" customWidth="1"/>
    <col min="9759" max="9759" width="5.7109375" style="41" customWidth="1"/>
    <col min="9760" max="9760" width="2.85546875" style="41" customWidth="1"/>
    <col min="9761" max="9761" width="0" style="41" hidden="1" customWidth="1"/>
    <col min="9762" max="9762" width="7.7109375" style="41" customWidth="1"/>
    <col min="9763" max="9763" width="11.85546875" style="41" customWidth="1"/>
    <col min="9764" max="9764" width="9.5703125" style="41" customWidth="1"/>
    <col min="9765" max="9765" width="28.28515625" style="41" customWidth="1"/>
    <col min="9766" max="9766" width="11" style="41" customWidth="1"/>
    <col min="9767" max="9990" width="9.140625" style="41"/>
    <col min="9991" max="9991" width="4.5703125" style="41" customWidth="1"/>
    <col min="9992" max="9992" width="5" style="41" customWidth="1"/>
    <col min="9993" max="9994" width="0" style="41" hidden="1" customWidth="1"/>
    <col min="9995" max="9995" width="11.140625" style="41" customWidth="1"/>
    <col min="9996" max="9996" width="19" style="41" customWidth="1"/>
    <col min="9997" max="9997" width="5.140625" style="41" customWidth="1"/>
    <col min="9998" max="9998" width="0" style="41" hidden="1" customWidth="1"/>
    <col min="9999" max="9999" width="16.28515625" style="41" customWidth="1"/>
    <col min="10000" max="10000" width="16.5703125" style="41" customWidth="1"/>
    <col min="10001" max="10001" width="11.7109375" style="41" customWidth="1"/>
    <col min="10002" max="10002" width="11.5703125" style="41" customWidth="1"/>
    <col min="10003" max="10003" width="7.140625" style="41" customWidth="1"/>
    <col min="10004" max="10004" width="9.5703125" style="41" customWidth="1"/>
    <col min="10005" max="10005" width="12.5703125" style="41" customWidth="1"/>
    <col min="10006" max="10006" width="7.7109375" style="41" customWidth="1"/>
    <col min="10007" max="10007" width="8.85546875" style="41" customWidth="1"/>
    <col min="10008" max="10008" width="3.7109375" style="41" customWidth="1"/>
    <col min="10009" max="10009" width="7" style="41" customWidth="1"/>
    <col min="10010" max="10010" width="9.42578125" style="41" customWidth="1"/>
    <col min="10011" max="10011" width="3.85546875" style="41" customWidth="1"/>
    <col min="10012" max="10012" width="7.7109375" style="41" customWidth="1"/>
    <col min="10013" max="10013" width="9.42578125" style="41" customWidth="1"/>
    <col min="10014" max="10014" width="3.85546875" style="41" customWidth="1"/>
    <col min="10015" max="10015" width="5.7109375" style="41" customWidth="1"/>
    <col min="10016" max="10016" width="2.85546875" style="41" customWidth="1"/>
    <col min="10017" max="10017" width="0" style="41" hidden="1" customWidth="1"/>
    <col min="10018" max="10018" width="7.7109375" style="41" customWidth="1"/>
    <col min="10019" max="10019" width="11.85546875" style="41" customWidth="1"/>
    <col min="10020" max="10020" width="9.5703125" style="41" customWidth="1"/>
    <col min="10021" max="10021" width="28.28515625" style="41" customWidth="1"/>
    <col min="10022" max="10022" width="11" style="41" customWidth="1"/>
    <col min="10023" max="10246" width="9.140625" style="41"/>
    <col min="10247" max="10247" width="4.5703125" style="41" customWidth="1"/>
    <col min="10248" max="10248" width="5" style="41" customWidth="1"/>
    <col min="10249" max="10250" width="0" style="41" hidden="1" customWidth="1"/>
    <col min="10251" max="10251" width="11.140625" style="41" customWidth="1"/>
    <col min="10252" max="10252" width="19" style="41" customWidth="1"/>
    <col min="10253" max="10253" width="5.140625" style="41" customWidth="1"/>
    <col min="10254" max="10254" width="0" style="41" hidden="1" customWidth="1"/>
    <col min="10255" max="10255" width="16.28515625" style="41" customWidth="1"/>
    <col min="10256" max="10256" width="16.5703125" style="41" customWidth="1"/>
    <col min="10257" max="10257" width="11.7109375" style="41" customWidth="1"/>
    <col min="10258" max="10258" width="11.5703125" style="41" customWidth="1"/>
    <col min="10259" max="10259" width="7.140625" style="41" customWidth="1"/>
    <col min="10260" max="10260" width="9.5703125" style="41" customWidth="1"/>
    <col min="10261" max="10261" width="12.5703125" style="41" customWidth="1"/>
    <col min="10262" max="10262" width="7.7109375" style="41" customWidth="1"/>
    <col min="10263" max="10263" width="8.85546875" style="41" customWidth="1"/>
    <col min="10264" max="10264" width="3.7109375" style="41" customWidth="1"/>
    <col min="10265" max="10265" width="7" style="41" customWidth="1"/>
    <col min="10266" max="10266" width="9.42578125" style="41" customWidth="1"/>
    <col min="10267" max="10267" width="3.85546875" style="41" customWidth="1"/>
    <col min="10268" max="10268" width="7.7109375" style="41" customWidth="1"/>
    <col min="10269" max="10269" width="9.42578125" style="41" customWidth="1"/>
    <col min="10270" max="10270" width="3.85546875" style="41" customWidth="1"/>
    <col min="10271" max="10271" width="5.7109375" style="41" customWidth="1"/>
    <col min="10272" max="10272" width="2.85546875" style="41" customWidth="1"/>
    <col min="10273" max="10273" width="0" style="41" hidden="1" customWidth="1"/>
    <col min="10274" max="10274" width="7.7109375" style="41" customWidth="1"/>
    <col min="10275" max="10275" width="11.85546875" style="41" customWidth="1"/>
    <col min="10276" max="10276" width="9.5703125" style="41" customWidth="1"/>
    <col min="10277" max="10277" width="28.28515625" style="41" customWidth="1"/>
    <col min="10278" max="10278" width="11" style="41" customWidth="1"/>
    <col min="10279" max="10502" width="9.140625" style="41"/>
    <col min="10503" max="10503" width="4.5703125" style="41" customWidth="1"/>
    <col min="10504" max="10504" width="5" style="41" customWidth="1"/>
    <col min="10505" max="10506" width="0" style="41" hidden="1" customWidth="1"/>
    <col min="10507" max="10507" width="11.140625" style="41" customWidth="1"/>
    <col min="10508" max="10508" width="19" style="41" customWidth="1"/>
    <col min="10509" max="10509" width="5.140625" style="41" customWidth="1"/>
    <col min="10510" max="10510" width="0" style="41" hidden="1" customWidth="1"/>
    <col min="10511" max="10511" width="16.28515625" style="41" customWidth="1"/>
    <col min="10512" max="10512" width="16.5703125" style="41" customWidth="1"/>
    <col min="10513" max="10513" width="11.7109375" style="41" customWidth="1"/>
    <col min="10514" max="10514" width="11.5703125" style="41" customWidth="1"/>
    <col min="10515" max="10515" width="7.140625" style="41" customWidth="1"/>
    <col min="10516" max="10516" width="9.5703125" style="41" customWidth="1"/>
    <col min="10517" max="10517" width="12.5703125" style="41" customWidth="1"/>
    <col min="10518" max="10518" width="7.7109375" style="41" customWidth="1"/>
    <col min="10519" max="10519" width="8.85546875" style="41" customWidth="1"/>
    <col min="10520" max="10520" width="3.7109375" style="41" customWidth="1"/>
    <col min="10521" max="10521" width="7" style="41" customWidth="1"/>
    <col min="10522" max="10522" width="9.42578125" style="41" customWidth="1"/>
    <col min="10523" max="10523" width="3.85546875" style="41" customWidth="1"/>
    <col min="10524" max="10524" width="7.7109375" style="41" customWidth="1"/>
    <col min="10525" max="10525" width="9.42578125" style="41" customWidth="1"/>
    <col min="10526" max="10526" width="3.85546875" style="41" customWidth="1"/>
    <col min="10527" max="10527" width="5.7109375" style="41" customWidth="1"/>
    <col min="10528" max="10528" width="2.85546875" style="41" customWidth="1"/>
    <col min="10529" max="10529" width="0" style="41" hidden="1" customWidth="1"/>
    <col min="10530" max="10530" width="7.7109375" style="41" customWidth="1"/>
    <col min="10531" max="10531" width="11.85546875" style="41" customWidth="1"/>
    <col min="10532" max="10532" width="9.5703125" style="41" customWidth="1"/>
    <col min="10533" max="10533" width="28.28515625" style="41" customWidth="1"/>
    <col min="10534" max="10534" width="11" style="41" customWidth="1"/>
    <col min="10535" max="10758" width="9.140625" style="41"/>
    <col min="10759" max="10759" width="4.5703125" style="41" customWidth="1"/>
    <col min="10760" max="10760" width="5" style="41" customWidth="1"/>
    <col min="10761" max="10762" width="0" style="41" hidden="1" customWidth="1"/>
    <col min="10763" max="10763" width="11.140625" style="41" customWidth="1"/>
    <col min="10764" max="10764" width="19" style="41" customWidth="1"/>
    <col min="10765" max="10765" width="5.140625" style="41" customWidth="1"/>
    <col min="10766" max="10766" width="0" style="41" hidden="1" customWidth="1"/>
    <col min="10767" max="10767" width="16.28515625" style="41" customWidth="1"/>
    <col min="10768" max="10768" width="16.5703125" style="41" customWidth="1"/>
    <col min="10769" max="10769" width="11.7109375" style="41" customWidth="1"/>
    <col min="10770" max="10770" width="11.5703125" style="41" customWidth="1"/>
    <col min="10771" max="10771" width="7.140625" style="41" customWidth="1"/>
    <col min="10772" max="10772" width="9.5703125" style="41" customWidth="1"/>
    <col min="10773" max="10773" width="12.5703125" style="41" customWidth="1"/>
    <col min="10774" max="10774" width="7.7109375" style="41" customWidth="1"/>
    <col min="10775" max="10775" width="8.85546875" style="41" customWidth="1"/>
    <col min="10776" max="10776" width="3.7109375" style="41" customWidth="1"/>
    <col min="10777" max="10777" width="7" style="41" customWidth="1"/>
    <col min="10778" max="10778" width="9.42578125" style="41" customWidth="1"/>
    <col min="10779" max="10779" width="3.85546875" style="41" customWidth="1"/>
    <col min="10780" max="10780" width="7.7109375" style="41" customWidth="1"/>
    <col min="10781" max="10781" width="9.42578125" style="41" customWidth="1"/>
    <col min="10782" max="10782" width="3.85546875" style="41" customWidth="1"/>
    <col min="10783" max="10783" width="5.7109375" style="41" customWidth="1"/>
    <col min="10784" max="10784" width="2.85546875" style="41" customWidth="1"/>
    <col min="10785" max="10785" width="0" style="41" hidden="1" customWidth="1"/>
    <col min="10786" max="10786" width="7.7109375" style="41" customWidth="1"/>
    <col min="10787" max="10787" width="11.85546875" style="41" customWidth="1"/>
    <col min="10788" max="10788" width="9.5703125" style="41" customWidth="1"/>
    <col min="10789" max="10789" width="28.28515625" style="41" customWidth="1"/>
    <col min="10790" max="10790" width="11" style="41" customWidth="1"/>
    <col min="10791" max="11014" width="9.140625" style="41"/>
    <col min="11015" max="11015" width="4.5703125" style="41" customWidth="1"/>
    <col min="11016" max="11016" width="5" style="41" customWidth="1"/>
    <col min="11017" max="11018" width="0" style="41" hidden="1" customWidth="1"/>
    <col min="11019" max="11019" width="11.140625" style="41" customWidth="1"/>
    <col min="11020" max="11020" width="19" style="41" customWidth="1"/>
    <col min="11021" max="11021" width="5.140625" style="41" customWidth="1"/>
    <col min="11022" max="11022" width="0" style="41" hidden="1" customWidth="1"/>
    <col min="11023" max="11023" width="16.28515625" style="41" customWidth="1"/>
    <col min="11024" max="11024" width="16.5703125" style="41" customWidth="1"/>
    <col min="11025" max="11025" width="11.7109375" style="41" customWidth="1"/>
    <col min="11026" max="11026" width="11.5703125" style="41" customWidth="1"/>
    <col min="11027" max="11027" width="7.140625" style="41" customWidth="1"/>
    <col min="11028" max="11028" width="9.5703125" style="41" customWidth="1"/>
    <col min="11029" max="11029" width="12.5703125" style="41" customWidth="1"/>
    <col min="11030" max="11030" width="7.7109375" style="41" customWidth="1"/>
    <col min="11031" max="11031" width="8.85546875" style="41" customWidth="1"/>
    <col min="11032" max="11032" width="3.7109375" style="41" customWidth="1"/>
    <col min="11033" max="11033" width="7" style="41" customWidth="1"/>
    <col min="11034" max="11034" width="9.42578125" style="41" customWidth="1"/>
    <col min="11035" max="11035" width="3.85546875" style="41" customWidth="1"/>
    <col min="11036" max="11036" width="7.7109375" style="41" customWidth="1"/>
    <col min="11037" max="11037" width="9.42578125" style="41" customWidth="1"/>
    <col min="11038" max="11038" width="3.85546875" style="41" customWidth="1"/>
    <col min="11039" max="11039" width="5.7109375" style="41" customWidth="1"/>
    <col min="11040" max="11040" width="2.85546875" style="41" customWidth="1"/>
    <col min="11041" max="11041" width="0" style="41" hidden="1" customWidth="1"/>
    <col min="11042" max="11042" width="7.7109375" style="41" customWidth="1"/>
    <col min="11043" max="11043" width="11.85546875" style="41" customWidth="1"/>
    <col min="11044" max="11044" width="9.5703125" style="41" customWidth="1"/>
    <col min="11045" max="11045" width="28.28515625" style="41" customWidth="1"/>
    <col min="11046" max="11046" width="11" style="41" customWidth="1"/>
    <col min="11047" max="11270" width="9.140625" style="41"/>
    <col min="11271" max="11271" width="4.5703125" style="41" customWidth="1"/>
    <col min="11272" max="11272" width="5" style="41" customWidth="1"/>
    <col min="11273" max="11274" width="0" style="41" hidden="1" customWidth="1"/>
    <col min="11275" max="11275" width="11.140625" style="41" customWidth="1"/>
    <col min="11276" max="11276" width="19" style="41" customWidth="1"/>
    <col min="11277" max="11277" width="5.140625" style="41" customWidth="1"/>
    <col min="11278" max="11278" width="0" style="41" hidden="1" customWidth="1"/>
    <col min="11279" max="11279" width="16.28515625" style="41" customWidth="1"/>
    <col min="11280" max="11280" width="16.5703125" style="41" customWidth="1"/>
    <col min="11281" max="11281" width="11.7109375" style="41" customWidth="1"/>
    <col min="11282" max="11282" width="11.5703125" style="41" customWidth="1"/>
    <col min="11283" max="11283" width="7.140625" style="41" customWidth="1"/>
    <col min="11284" max="11284" width="9.5703125" style="41" customWidth="1"/>
    <col min="11285" max="11285" width="12.5703125" style="41" customWidth="1"/>
    <col min="11286" max="11286" width="7.7109375" style="41" customWidth="1"/>
    <col min="11287" max="11287" width="8.85546875" style="41" customWidth="1"/>
    <col min="11288" max="11288" width="3.7109375" style="41" customWidth="1"/>
    <col min="11289" max="11289" width="7" style="41" customWidth="1"/>
    <col min="11290" max="11290" width="9.42578125" style="41" customWidth="1"/>
    <col min="11291" max="11291" width="3.85546875" style="41" customWidth="1"/>
    <col min="11292" max="11292" width="7.7109375" style="41" customWidth="1"/>
    <col min="11293" max="11293" width="9.42578125" style="41" customWidth="1"/>
    <col min="11294" max="11294" width="3.85546875" style="41" customWidth="1"/>
    <col min="11295" max="11295" width="5.7109375" style="41" customWidth="1"/>
    <col min="11296" max="11296" width="2.85546875" style="41" customWidth="1"/>
    <col min="11297" max="11297" width="0" style="41" hidden="1" customWidth="1"/>
    <col min="11298" max="11298" width="7.7109375" style="41" customWidth="1"/>
    <col min="11299" max="11299" width="11.85546875" style="41" customWidth="1"/>
    <col min="11300" max="11300" width="9.5703125" style="41" customWidth="1"/>
    <col min="11301" max="11301" width="28.28515625" style="41" customWidth="1"/>
    <col min="11302" max="11302" width="11" style="41" customWidth="1"/>
    <col min="11303" max="11526" width="9.140625" style="41"/>
    <col min="11527" max="11527" width="4.5703125" style="41" customWidth="1"/>
    <col min="11528" max="11528" width="5" style="41" customWidth="1"/>
    <col min="11529" max="11530" width="0" style="41" hidden="1" customWidth="1"/>
    <col min="11531" max="11531" width="11.140625" style="41" customWidth="1"/>
    <col min="11532" max="11532" width="19" style="41" customWidth="1"/>
    <col min="11533" max="11533" width="5.140625" style="41" customWidth="1"/>
    <col min="11534" max="11534" width="0" style="41" hidden="1" customWidth="1"/>
    <col min="11535" max="11535" width="16.28515625" style="41" customWidth="1"/>
    <col min="11536" max="11536" width="16.5703125" style="41" customWidth="1"/>
    <col min="11537" max="11537" width="11.7109375" style="41" customWidth="1"/>
    <col min="11538" max="11538" width="11.5703125" style="41" customWidth="1"/>
    <col min="11539" max="11539" width="7.140625" style="41" customWidth="1"/>
    <col min="11540" max="11540" width="9.5703125" style="41" customWidth="1"/>
    <col min="11541" max="11541" width="12.5703125" style="41" customWidth="1"/>
    <col min="11542" max="11542" width="7.7109375" style="41" customWidth="1"/>
    <col min="11543" max="11543" width="8.85546875" style="41" customWidth="1"/>
    <col min="11544" max="11544" width="3.7109375" style="41" customWidth="1"/>
    <col min="11545" max="11545" width="7" style="41" customWidth="1"/>
    <col min="11546" max="11546" width="9.42578125" style="41" customWidth="1"/>
    <col min="11547" max="11547" width="3.85546875" style="41" customWidth="1"/>
    <col min="11548" max="11548" width="7.7109375" style="41" customWidth="1"/>
    <col min="11549" max="11549" width="9.42578125" style="41" customWidth="1"/>
    <col min="11550" max="11550" width="3.85546875" style="41" customWidth="1"/>
    <col min="11551" max="11551" width="5.7109375" style="41" customWidth="1"/>
    <col min="11552" max="11552" width="2.85546875" style="41" customWidth="1"/>
    <col min="11553" max="11553" width="0" style="41" hidden="1" customWidth="1"/>
    <col min="11554" max="11554" width="7.7109375" style="41" customWidth="1"/>
    <col min="11555" max="11555" width="11.85546875" style="41" customWidth="1"/>
    <col min="11556" max="11556" width="9.5703125" style="41" customWidth="1"/>
    <col min="11557" max="11557" width="28.28515625" style="41" customWidth="1"/>
    <col min="11558" max="11558" width="11" style="41" customWidth="1"/>
    <col min="11559" max="11782" width="9.140625" style="41"/>
    <col min="11783" max="11783" width="4.5703125" style="41" customWidth="1"/>
    <col min="11784" max="11784" width="5" style="41" customWidth="1"/>
    <col min="11785" max="11786" width="0" style="41" hidden="1" customWidth="1"/>
    <col min="11787" max="11787" width="11.140625" style="41" customWidth="1"/>
    <col min="11788" max="11788" width="19" style="41" customWidth="1"/>
    <col min="11789" max="11789" width="5.140625" style="41" customWidth="1"/>
    <col min="11790" max="11790" width="0" style="41" hidden="1" customWidth="1"/>
    <col min="11791" max="11791" width="16.28515625" style="41" customWidth="1"/>
    <col min="11792" max="11792" width="16.5703125" style="41" customWidth="1"/>
    <col min="11793" max="11793" width="11.7109375" style="41" customWidth="1"/>
    <col min="11794" max="11794" width="11.5703125" style="41" customWidth="1"/>
    <col min="11795" max="11795" width="7.140625" style="41" customWidth="1"/>
    <col min="11796" max="11796" width="9.5703125" style="41" customWidth="1"/>
    <col min="11797" max="11797" width="12.5703125" style="41" customWidth="1"/>
    <col min="11798" max="11798" width="7.7109375" style="41" customWidth="1"/>
    <col min="11799" max="11799" width="8.85546875" style="41" customWidth="1"/>
    <col min="11800" max="11800" width="3.7109375" style="41" customWidth="1"/>
    <col min="11801" max="11801" width="7" style="41" customWidth="1"/>
    <col min="11802" max="11802" width="9.42578125" style="41" customWidth="1"/>
    <col min="11803" max="11803" width="3.85546875" style="41" customWidth="1"/>
    <col min="11804" max="11804" width="7.7109375" style="41" customWidth="1"/>
    <col min="11805" max="11805" width="9.42578125" style="41" customWidth="1"/>
    <col min="11806" max="11806" width="3.85546875" style="41" customWidth="1"/>
    <col min="11807" max="11807" width="5.7109375" style="41" customWidth="1"/>
    <col min="11808" max="11808" width="2.85546875" style="41" customWidth="1"/>
    <col min="11809" max="11809" width="0" style="41" hidden="1" customWidth="1"/>
    <col min="11810" max="11810" width="7.7109375" style="41" customWidth="1"/>
    <col min="11811" max="11811" width="11.85546875" style="41" customWidth="1"/>
    <col min="11812" max="11812" width="9.5703125" style="41" customWidth="1"/>
    <col min="11813" max="11813" width="28.28515625" style="41" customWidth="1"/>
    <col min="11814" max="11814" width="11" style="41" customWidth="1"/>
    <col min="11815" max="12038" width="9.140625" style="41"/>
    <col min="12039" max="12039" width="4.5703125" style="41" customWidth="1"/>
    <col min="12040" max="12040" width="5" style="41" customWidth="1"/>
    <col min="12041" max="12042" width="0" style="41" hidden="1" customWidth="1"/>
    <col min="12043" max="12043" width="11.140625" style="41" customWidth="1"/>
    <col min="12044" max="12044" width="19" style="41" customWidth="1"/>
    <col min="12045" max="12045" width="5.140625" style="41" customWidth="1"/>
    <col min="12046" max="12046" width="0" style="41" hidden="1" customWidth="1"/>
    <col min="12047" max="12047" width="16.28515625" style="41" customWidth="1"/>
    <col min="12048" max="12048" width="16.5703125" style="41" customWidth="1"/>
    <col min="12049" max="12049" width="11.7109375" style="41" customWidth="1"/>
    <col min="12050" max="12050" width="11.5703125" style="41" customWidth="1"/>
    <col min="12051" max="12051" width="7.140625" style="41" customWidth="1"/>
    <col min="12052" max="12052" width="9.5703125" style="41" customWidth="1"/>
    <col min="12053" max="12053" width="12.5703125" style="41" customWidth="1"/>
    <col min="12054" max="12054" width="7.7109375" style="41" customWidth="1"/>
    <col min="12055" max="12055" width="8.85546875" style="41" customWidth="1"/>
    <col min="12056" max="12056" width="3.7109375" style="41" customWidth="1"/>
    <col min="12057" max="12057" width="7" style="41" customWidth="1"/>
    <col min="12058" max="12058" width="9.42578125" style="41" customWidth="1"/>
    <col min="12059" max="12059" width="3.85546875" style="41" customWidth="1"/>
    <col min="12060" max="12060" width="7.7109375" style="41" customWidth="1"/>
    <col min="12061" max="12061" width="9.42578125" style="41" customWidth="1"/>
    <col min="12062" max="12062" width="3.85546875" style="41" customWidth="1"/>
    <col min="12063" max="12063" width="5.7109375" style="41" customWidth="1"/>
    <col min="12064" max="12064" width="2.85546875" style="41" customWidth="1"/>
    <col min="12065" max="12065" width="0" style="41" hidden="1" customWidth="1"/>
    <col min="12066" max="12066" width="7.7109375" style="41" customWidth="1"/>
    <col min="12067" max="12067" width="11.85546875" style="41" customWidth="1"/>
    <col min="12068" max="12068" width="9.5703125" style="41" customWidth="1"/>
    <col min="12069" max="12069" width="28.28515625" style="41" customWidth="1"/>
    <col min="12070" max="12070" width="11" style="41" customWidth="1"/>
    <col min="12071" max="12294" width="9.140625" style="41"/>
    <col min="12295" max="12295" width="4.5703125" style="41" customWidth="1"/>
    <col min="12296" max="12296" width="5" style="41" customWidth="1"/>
    <col min="12297" max="12298" width="0" style="41" hidden="1" customWidth="1"/>
    <col min="12299" max="12299" width="11.140625" style="41" customWidth="1"/>
    <col min="12300" max="12300" width="19" style="41" customWidth="1"/>
    <col min="12301" max="12301" width="5.140625" style="41" customWidth="1"/>
    <col min="12302" max="12302" width="0" style="41" hidden="1" customWidth="1"/>
    <col min="12303" max="12303" width="16.28515625" style="41" customWidth="1"/>
    <col min="12304" max="12304" width="16.5703125" style="41" customWidth="1"/>
    <col min="12305" max="12305" width="11.7109375" style="41" customWidth="1"/>
    <col min="12306" max="12306" width="11.5703125" style="41" customWidth="1"/>
    <col min="12307" max="12307" width="7.140625" style="41" customWidth="1"/>
    <col min="12308" max="12308" width="9.5703125" style="41" customWidth="1"/>
    <col min="12309" max="12309" width="12.5703125" style="41" customWidth="1"/>
    <col min="12310" max="12310" width="7.7109375" style="41" customWidth="1"/>
    <col min="12311" max="12311" width="8.85546875" style="41" customWidth="1"/>
    <col min="12312" max="12312" width="3.7109375" style="41" customWidth="1"/>
    <col min="12313" max="12313" width="7" style="41" customWidth="1"/>
    <col min="12314" max="12314" width="9.42578125" style="41" customWidth="1"/>
    <col min="12315" max="12315" width="3.85546875" style="41" customWidth="1"/>
    <col min="12316" max="12316" width="7.7109375" style="41" customWidth="1"/>
    <col min="12317" max="12317" width="9.42578125" style="41" customWidth="1"/>
    <col min="12318" max="12318" width="3.85546875" style="41" customWidth="1"/>
    <col min="12319" max="12319" width="5.7109375" style="41" customWidth="1"/>
    <col min="12320" max="12320" width="2.85546875" style="41" customWidth="1"/>
    <col min="12321" max="12321" width="0" style="41" hidden="1" customWidth="1"/>
    <col min="12322" max="12322" width="7.7109375" style="41" customWidth="1"/>
    <col min="12323" max="12323" width="11.85546875" style="41" customWidth="1"/>
    <col min="12324" max="12324" width="9.5703125" style="41" customWidth="1"/>
    <col min="12325" max="12325" width="28.28515625" style="41" customWidth="1"/>
    <col min="12326" max="12326" width="11" style="41" customWidth="1"/>
    <col min="12327" max="12550" width="9.140625" style="41"/>
    <col min="12551" max="12551" width="4.5703125" style="41" customWidth="1"/>
    <col min="12552" max="12552" width="5" style="41" customWidth="1"/>
    <col min="12553" max="12554" width="0" style="41" hidden="1" customWidth="1"/>
    <col min="12555" max="12555" width="11.140625" style="41" customWidth="1"/>
    <col min="12556" max="12556" width="19" style="41" customWidth="1"/>
    <col min="12557" max="12557" width="5.140625" style="41" customWidth="1"/>
    <col min="12558" max="12558" width="0" style="41" hidden="1" customWidth="1"/>
    <col min="12559" max="12559" width="16.28515625" style="41" customWidth="1"/>
    <col min="12560" max="12560" width="16.5703125" style="41" customWidth="1"/>
    <col min="12561" max="12561" width="11.7109375" style="41" customWidth="1"/>
    <col min="12562" max="12562" width="11.5703125" style="41" customWidth="1"/>
    <col min="12563" max="12563" width="7.140625" style="41" customWidth="1"/>
    <col min="12564" max="12564" width="9.5703125" style="41" customWidth="1"/>
    <col min="12565" max="12565" width="12.5703125" style="41" customWidth="1"/>
    <col min="12566" max="12566" width="7.7109375" style="41" customWidth="1"/>
    <col min="12567" max="12567" width="8.85546875" style="41" customWidth="1"/>
    <col min="12568" max="12568" width="3.7109375" style="41" customWidth="1"/>
    <col min="12569" max="12569" width="7" style="41" customWidth="1"/>
    <col min="12570" max="12570" width="9.42578125" style="41" customWidth="1"/>
    <col min="12571" max="12571" width="3.85546875" style="41" customWidth="1"/>
    <col min="12572" max="12572" width="7.7109375" style="41" customWidth="1"/>
    <col min="12573" max="12573" width="9.42578125" style="41" customWidth="1"/>
    <col min="12574" max="12574" width="3.85546875" style="41" customWidth="1"/>
    <col min="12575" max="12575" width="5.7109375" style="41" customWidth="1"/>
    <col min="12576" max="12576" width="2.85546875" style="41" customWidth="1"/>
    <col min="12577" max="12577" width="0" style="41" hidden="1" customWidth="1"/>
    <col min="12578" max="12578" width="7.7109375" style="41" customWidth="1"/>
    <col min="12579" max="12579" width="11.85546875" style="41" customWidth="1"/>
    <col min="12580" max="12580" width="9.5703125" style="41" customWidth="1"/>
    <col min="12581" max="12581" width="28.28515625" style="41" customWidth="1"/>
    <col min="12582" max="12582" width="11" style="41" customWidth="1"/>
    <col min="12583" max="12806" width="9.140625" style="41"/>
    <col min="12807" max="12807" width="4.5703125" style="41" customWidth="1"/>
    <col min="12808" max="12808" width="5" style="41" customWidth="1"/>
    <col min="12809" max="12810" width="0" style="41" hidden="1" customWidth="1"/>
    <col min="12811" max="12811" width="11.140625" style="41" customWidth="1"/>
    <col min="12812" max="12812" width="19" style="41" customWidth="1"/>
    <col min="12813" max="12813" width="5.140625" style="41" customWidth="1"/>
    <col min="12814" max="12814" width="0" style="41" hidden="1" customWidth="1"/>
    <col min="12815" max="12815" width="16.28515625" style="41" customWidth="1"/>
    <col min="12816" max="12816" width="16.5703125" style="41" customWidth="1"/>
    <col min="12817" max="12817" width="11.7109375" style="41" customWidth="1"/>
    <col min="12818" max="12818" width="11.5703125" style="41" customWidth="1"/>
    <col min="12819" max="12819" width="7.140625" style="41" customWidth="1"/>
    <col min="12820" max="12820" width="9.5703125" style="41" customWidth="1"/>
    <col min="12821" max="12821" width="12.5703125" style="41" customWidth="1"/>
    <col min="12822" max="12822" width="7.7109375" style="41" customWidth="1"/>
    <col min="12823" max="12823" width="8.85546875" style="41" customWidth="1"/>
    <col min="12824" max="12824" width="3.7109375" style="41" customWidth="1"/>
    <col min="12825" max="12825" width="7" style="41" customWidth="1"/>
    <col min="12826" max="12826" width="9.42578125" style="41" customWidth="1"/>
    <col min="12827" max="12827" width="3.85546875" style="41" customWidth="1"/>
    <col min="12828" max="12828" width="7.7109375" style="41" customWidth="1"/>
    <col min="12829" max="12829" width="9.42578125" style="41" customWidth="1"/>
    <col min="12830" max="12830" width="3.85546875" style="41" customWidth="1"/>
    <col min="12831" max="12831" width="5.7109375" style="41" customWidth="1"/>
    <col min="12832" max="12832" width="2.85546875" style="41" customWidth="1"/>
    <col min="12833" max="12833" width="0" style="41" hidden="1" customWidth="1"/>
    <col min="12834" max="12834" width="7.7109375" style="41" customWidth="1"/>
    <col min="12835" max="12835" width="11.85546875" style="41" customWidth="1"/>
    <col min="12836" max="12836" width="9.5703125" style="41" customWidth="1"/>
    <col min="12837" max="12837" width="28.28515625" style="41" customWidth="1"/>
    <col min="12838" max="12838" width="11" style="41" customWidth="1"/>
    <col min="12839" max="13062" width="9.140625" style="41"/>
    <col min="13063" max="13063" width="4.5703125" style="41" customWidth="1"/>
    <col min="13064" max="13064" width="5" style="41" customWidth="1"/>
    <col min="13065" max="13066" width="0" style="41" hidden="1" customWidth="1"/>
    <col min="13067" max="13067" width="11.140625" style="41" customWidth="1"/>
    <col min="13068" max="13068" width="19" style="41" customWidth="1"/>
    <col min="13069" max="13069" width="5.140625" style="41" customWidth="1"/>
    <col min="13070" max="13070" width="0" style="41" hidden="1" customWidth="1"/>
    <col min="13071" max="13071" width="16.28515625" style="41" customWidth="1"/>
    <col min="13072" max="13072" width="16.5703125" style="41" customWidth="1"/>
    <col min="13073" max="13073" width="11.7109375" style="41" customWidth="1"/>
    <col min="13074" max="13074" width="11.5703125" style="41" customWidth="1"/>
    <col min="13075" max="13075" width="7.140625" style="41" customWidth="1"/>
    <col min="13076" max="13076" width="9.5703125" style="41" customWidth="1"/>
    <col min="13077" max="13077" width="12.5703125" style="41" customWidth="1"/>
    <col min="13078" max="13078" width="7.7109375" style="41" customWidth="1"/>
    <col min="13079" max="13079" width="8.85546875" style="41" customWidth="1"/>
    <col min="13080" max="13080" width="3.7109375" style="41" customWidth="1"/>
    <col min="13081" max="13081" width="7" style="41" customWidth="1"/>
    <col min="13082" max="13082" width="9.42578125" style="41" customWidth="1"/>
    <col min="13083" max="13083" width="3.85546875" style="41" customWidth="1"/>
    <col min="13084" max="13084" width="7.7109375" style="41" customWidth="1"/>
    <col min="13085" max="13085" width="9.42578125" style="41" customWidth="1"/>
    <col min="13086" max="13086" width="3.85546875" style="41" customWidth="1"/>
    <col min="13087" max="13087" width="5.7109375" style="41" customWidth="1"/>
    <col min="13088" max="13088" width="2.85546875" style="41" customWidth="1"/>
    <col min="13089" max="13089" width="0" style="41" hidden="1" customWidth="1"/>
    <col min="13090" max="13090" width="7.7109375" style="41" customWidth="1"/>
    <col min="13091" max="13091" width="11.85546875" style="41" customWidth="1"/>
    <col min="13092" max="13092" width="9.5703125" style="41" customWidth="1"/>
    <col min="13093" max="13093" width="28.28515625" style="41" customWidth="1"/>
    <col min="13094" max="13094" width="11" style="41" customWidth="1"/>
    <col min="13095" max="13318" width="9.140625" style="41"/>
    <col min="13319" max="13319" width="4.5703125" style="41" customWidth="1"/>
    <col min="13320" max="13320" width="5" style="41" customWidth="1"/>
    <col min="13321" max="13322" width="0" style="41" hidden="1" customWidth="1"/>
    <col min="13323" max="13323" width="11.140625" style="41" customWidth="1"/>
    <col min="13324" max="13324" width="19" style="41" customWidth="1"/>
    <col min="13325" max="13325" width="5.140625" style="41" customWidth="1"/>
    <col min="13326" max="13326" width="0" style="41" hidden="1" customWidth="1"/>
    <col min="13327" max="13327" width="16.28515625" style="41" customWidth="1"/>
    <col min="13328" max="13328" width="16.5703125" style="41" customWidth="1"/>
    <col min="13329" max="13329" width="11.7109375" style="41" customWidth="1"/>
    <col min="13330" max="13330" width="11.5703125" style="41" customWidth="1"/>
    <col min="13331" max="13331" width="7.140625" style="41" customWidth="1"/>
    <col min="13332" max="13332" width="9.5703125" style="41" customWidth="1"/>
    <col min="13333" max="13333" width="12.5703125" style="41" customWidth="1"/>
    <col min="13334" max="13334" width="7.7109375" style="41" customWidth="1"/>
    <col min="13335" max="13335" width="8.85546875" style="41" customWidth="1"/>
    <col min="13336" max="13336" width="3.7109375" style="41" customWidth="1"/>
    <col min="13337" max="13337" width="7" style="41" customWidth="1"/>
    <col min="13338" max="13338" width="9.42578125" style="41" customWidth="1"/>
    <col min="13339" max="13339" width="3.85546875" style="41" customWidth="1"/>
    <col min="13340" max="13340" width="7.7109375" style="41" customWidth="1"/>
    <col min="13341" max="13341" width="9.42578125" style="41" customWidth="1"/>
    <col min="13342" max="13342" width="3.85546875" style="41" customWidth="1"/>
    <col min="13343" max="13343" width="5.7109375" style="41" customWidth="1"/>
    <col min="13344" max="13344" width="2.85546875" style="41" customWidth="1"/>
    <col min="13345" max="13345" width="0" style="41" hidden="1" customWidth="1"/>
    <col min="13346" max="13346" width="7.7109375" style="41" customWidth="1"/>
    <col min="13347" max="13347" width="11.85546875" style="41" customWidth="1"/>
    <col min="13348" max="13348" width="9.5703125" style="41" customWidth="1"/>
    <col min="13349" max="13349" width="28.28515625" style="41" customWidth="1"/>
    <col min="13350" max="13350" width="11" style="41" customWidth="1"/>
    <col min="13351" max="13574" width="9.140625" style="41"/>
    <col min="13575" max="13575" width="4.5703125" style="41" customWidth="1"/>
    <col min="13576" max="13576" width="5" style="41" customWidth="1"/>
    <col min="13577" max="13578" width="0" style="41" hidden="1" customWidth="1"/>
    <col min="13579" max="13579" width="11.140625" style="41" customWidth="1"/>
    <col min="13580" max="13580" width="19" style="41" customWidth="1"/>
    <col min="13581" max="13581" width="5.140625" style="41" customWidth="1"/>
    <col min="13582" max="13582" width="0" style="41" hidden="1" customWidth="1"/>
    <col min="13583" max="13583" width="16.28515625" style="41" customWidth="1"/>
    <col min="13584" max="13584" width="16.5703125" style="41" customWidth="1"/>
    <col min="13585" max="13585" width="11.7109375" style="41" customWidth="1"/>
    <col min="13586" max="13586" width="11.5703125" style="41" customWidth="1"/>
    <col min="13587" max="13587" width="7.140625" style="41" customWidth="1"/>
    <col min="13588" max="13588" width="9.5703125" style="41" customWidth="1"/>
    <col min="13589" max="13589" width="12.5703125" style="41" customWidth="1"/>
    <col min="13590" max="13590" width="7.7109375" style="41" customWidth="1"/>
    <col min="13591" max="13591" width="8.85546875" style="41" customWidth="1"/>
    <col min="13592" max="13592" width="3.7109375" style="41" customWidth="1"/>
    <col min="13593" max="13593" width="7" style="41" customWidth="1"/>
    <col min="13594" max="13594" width="9.42578125" style="41" customWidth="1"/>
    <col min="13595" max="13595" width="3.85546875" style="41" customWidth="1"/>
    <col min="13596" max="13596" width="7.7109375" style="41" customWidth="1"/>
    <col min="13597" max="13597" width="9.42578125" style="41" customWidth="1"/>
    <col min="13598" max="13598" width="3.85546875" style="41" customWidth="1"/>
    <col min="13599" max="13599" width="5.7109375" style="41" customWidth="1"/>
    <col min="13600" max="13600" width="2.85546875" style="41" customWidth="1"/>
    <col min="13601" max="13601" width="0" style="41" hidden="1" customWidth="1"/>
    <col min="13602" max="13602" width="7.7109375" style="41" customWidth="1"/>
    <col min="13603" max="13603" width="11.85546875" style="41" customWidth="1"/>
    <col min="13604" max="13604" width="9.5703125" style="41" customWidth="1"/>
    <col min="13605" max="13605" width="28.28515625" style="41" customWidth="1"/>
    <col min="13606" max="13606" width="11" style="41" customWidth="1"/>
    <col min="13607" max="13830" width="9.140625" style="41"/>
    <col min="13831" max="13831" width="4.5703125" style="41" customWidth="1"/>
    <col min="13832" max="13832" width="5" style="41" customWidth="1"/>
    <col min="13833" max="13834" width="0" style="41" hidden="1" customWidth="1"/>
    <col min="13835" max="13835" width="11.140625" style="41" customWidth="1"/>
    <col min="13836" max="13836" width="19" style="41" customWidth="1"/>
    <col min="13837" max="13837" width="5.140625" style="41" customWidth="1"/>
    <col min="13838" max="13838" width="0" style="41" hidden="1" customWidth="1"/>
    <col min="13839" max="13839" width="16.28515625" style="41" customWidth="1"/>
    <col min="13840" max="13840" width="16.5703125" style="41" customWidth="1"/>
    <col min="13841" max="13841" width="11.7109375" style="41" customWidth="1"/>
    <col min="13842" max="13842" width="11.5703125" style="41" customWidth="1"/>
    <col min="13843" max="13843" width="7.140625" style="41" customWidth="1"/>
    <col min="13844" max="13844" width="9.5703125" style="41" customWidth="1"/>
    <col min="13845" max="13845" width="12.5703125" style="41" customWidth="1"/>
    <col min="13846" max="13846" width="7.7109375" style="41" customWidth="1"/>
    <col min="13847" max="13847" width="8.85546875" style="41" customWidth="1"/>
    <col min="13848" max="13848" width="3.7109375" style="41" customWidth="1"/>
    <col min="13849" max="13849" width="7" style="41" customWidth="1"/>
    <col min="13850" max="13850" width="9.42578125" style="41" customWidth="1"/>
    <col min="13851" max="13851" width="3.85546875" style="41" customWidth="1"/>
    <col min="13852" max="13852" width="7.7109375" style="41" customWidth="1"/>
    <col min="13853" max="13853" width="9.42578125" style="41" customWidth="1"/>
    <col min="13854" max="13854" width="3.85546875" style="41" customWidth="1"/>
    <col min="13855" max="13855" width="5.7109375" style="41" customWidth="1"/>
    <col min="13856" max="13856" width="2.85546875" style="41" customWidth="1"/>
    <col min="13857" max="13857" width="0" style="41" hidden="1" customWidth="1"/>
    <col min="13858" max="13858" width="7.7109375" style="41" customWidth="1"/>
    <col min="13859" max="13859" width="11.85546875" style="41" customWidth="1"/>
    <col min="13860" max="13860" width="9.5703125" style="41" customWidth="1"/>
    <col min="13861" max="13861" width="28.28515625" style="41" customWidth="1"/>
    <col min="13862" max="13862" width="11" style="41" customWidth="1"/>
    <col min="13863" max="14086" width="9.140625" style="41"/>
    <col min="14087" max="14087" width="4.5703125" style="41" customWidth="1"/>
    <col min="14088" max="14088" width="5" style="41" customWidth="1"/>
    <col min="14089" max="14090" width="0" style="41" hidden="1" customWidth="1"/>
    <col min="14091" max="14091" width="11.140625" style="41" customWidth="1"/>
    <col min="14092" max="14092" width="19" style="41" customWidth="1"/>
    <col min="14093" max="14093" width="5.140625" style="41" customWidth="1"/>
    <col min="14094" max="14094" width="0" style="41" hidden="1" customWidth="1"/>
    <col min="14095" max="14095" width="16.28515625" style="41" customWidth="1"/>
    <col min="14096" max="14096" width="16.5703125" style="41" customWidth="1"/>
    <col min="14097" max="14097" width="11.7109375" style="41" customWidth="1"/>
    <col min="14098" max="14098" width="11.5703125" style="41" customWidth="1"/>
    <col min="14099" max="14099" width="7.140625" style="41" customWidth="1"/>
    <col min="14100" max="14100" width="9.5703125" style="41" customWidth="1"/>
    <col min="14101" max="14101" width="12.5703125" style="41" customWidth="1"/>
    <col min="14102" max="14102" width="7.7109375" style="41" customWidth="1"/>
    <col min="14103" max="14103" width="8.85546875" style="41" customWidth="1"/>
    <col min="14104" max="14104" width="3.7109375" style="41" customWidth="1"/>
    <col min="14105" max="14105" width="7" style="41" customWidth="1"/>
    <col min="14106" max="14106" width="9.42578125" style="41" customWidth="1"/>
    <col min="14107" max="14107" width="3.85546875" style="41" customWidth="1"/>
    <col min="14108" max="14108" width="7.7109375" style="41" customWidth="1"/>
    <col min="14109" max="14109" width="9.42578125" style="41" customWidth="1"/>
    <col min="14110" max="14110" width="3.85546875" style="41" customWidth="1"/>
    <col min="14111" max="14111" width="5.7109375" style="41" customWidth="1"/>
    <col min="14112" max="14112" width="2.85546875" style="41" customWidth="1"/>
    <col min="14113" max="14113" width="0" style="41" hidden="1" customWidth="1"/>
    <col min="14114" max="14114" width="7.7109375" style="41" customWidth="1"/>
    <col min="14115" max="14115" width="11.85546875" style="41" customWidth="1"/>
    <col min="14116" max="14116" width="9.5703125" style="41" customWidth="1"/>
    <col min="14117" max="14117" width="28.28515625" style="41" customWidth="1"/>
    <col min="14118" max="14118" width="11" style="41" customWidth="1"/>
    <col min="14119" max="14342" width="9.140625" style="41"/>
    <col min="14343" max="14343" width="4.5703125" style="41" customWidth="1"/>
    <col min="14344" max="14344" width="5" style="41" customWidth="1"/>
    <col min="14345" max="14346" width="0" style="41" hidden="1" customWidth="1"/>
    <col min="14347" max="14347" width="11.140625" style="41" customWidth="1"/>
    <col min="14348" max="14348" width="19" style="41" customWidth="1"/>
    <col min="14349" max="14349" width="5.140625" style="41" customWidth="1"/>
    <col min="14350" max="14350" width="0" style="41" hidden="1" customWidth="1"/>
    <col min="14351" max="14351" width="16.28515625" style="41" customWidth="1"/>
    <col min="14352" max="14352" width="16.5703125" style="41" customWidth="1"/>
    <col min="14353" max="14353" width="11.7109375" style="41" customWidth="1"/>
    <col min="14354" max="14354" width="11.5703125" style="41" customWidth="1"/>
    <col min="14355" max="14355" width="7.140625" style="41" customWidth="1"/>
    <col min="14356" max="14356" width="9.5703125" style="41" customWidth="1"/>
    <col min="14357" max="14357" width="12.5703125" style="41" customWidth="1"/>
    <col min="14358" max="14358" width="7.7109375" style="41" customWidth="1"/>
    <col min="14359" max="14359" width="8.85546875" style="41" customWidth="1"/>
    <col min="14360" max="14360" width="3.7109375" style="41" customWidth="1"/>
    <col min="14361" max="14361" width="7" style="41" customWidth="1"/>
    <col min="14362" max="14362" width="9.42578125" style="41" customWidth="1"/>
    <col min="14363" max="14363" width="3.85546875" style="41" customWidth="1"/>
    <col min="14364" max="14364" width="7.7109375" style="41" customWidth="1"/>
    <col min="14365" max="14365" width="9.42578125" style="41" customWidth="1"/>
    <col min="14366" max="14366" width="3.85546875" style="41" customWidth="1"/>
    <col min="14367" max="14367" width="5.7109375" style="41" customWidth="1"/>
    <col min="14368" max="14368" width="2.85546875" style="41" customWidth="1"/>
    <col min="14369" max="14369" width="0" style="41" hidden="1" customWidth="1"/>
    <col min="14370" max="14370" width="7.7109375" style="41" customWidth="1"/>
    <col min="14371" max="14371" width="11.85546875" style="41" customWidth="1"/>
    <col min="14372" max="14372" width="9.5703125" style="41" customWidth="1"/>
    <col min="14373" max="14373" width="28.28515625" style="41" customWidth="1"/>
    <col min="14374" max="14374" width="11" style="41" customWidth="1"/>
    <col min="14375" max="14598" width="9.140625" style="41"/>
    <col min="14599" max="14599" width="4.5703125" style="41" customWidth="1"/>
    <col min="14600" max="14600" width="5" style="41" customWidth="1"/>
    <col min="14601" max="14602" width="0" style="41" hidden="1" customWidth="1"/>
    <col min="14603" max="14603" width="11.140625" style="41" customWidth="1"/>
    <col min="14604" max="14604" width="19" style="41" customWidth="1"/>
    <col min="14605" max="14605" width="5.140625" style="41" customWidth="1"/>
    <col min="14606" max="14606" width="0" style="41" hidden="1" customWidth="1"/>
    <col min="14607" max="14607" width="16.28515625" style="41" customWidth="1"/>
    <col min="14608" max="14608" width="16.5703125" style="41" customWidth="1"/>
    <col min="14609" max="14609" width="11.7109375" style="41" customWidth="1"/>
    <col min="14610" max="14610" width="11.5703125" style="41" customWidth="1"/>
    <col min="14611" max="14611" width="7.140625" style="41" customWidth="1"/>
    <col min="14612" max="14612" width="9.5703125" style="41" customWidth="1"/>
    <col min="14613" max="14613" width="12.5703125" style="41" customWidth="1"/>
    <col min="14614" max="14614" width="7.7109375" style="41" customWidth="1"/>
    <col min="14615" max="14615" width="8.85546875" style="41" customWidth="1"/>
    <col min="14616" max="14616" width="3.7109375" style="41" customWidth="1"/>
    <col min="14617" max="14617" width="7" style="41" customWidth="1"/>
    <col min="14618" max="14618" width="9.42578125" style="41" customWidth="1"/>
    <col min="14619" max="14619" width="3.85546875" style="41" customWidth="1"/>
    <col min="14620" max="14620" width="7.7109375" style="41" customWidth="1"/>
    <col min="14621" max="14621" width="9.42578125" style="41" customWidth="1"/>
    <col min="14622" max="14622" width="3.85546875" style="41" customWidth="1"/>
    <col min="14623" max="14623" width="5.7109375" style="41" customWidth="1"/>
    <col min="14624" max="14624" width="2.85546875" style="41" customWidth="1"/>
    <col min="14625" max="14625" width="0" style="41" hidden="1" customWidth="1"/>
    <col min="14626" max="14626" width="7.7109375" style="41" customWidth="1"/>
    <col min="14627" max="14627" width="11.85546875" style="41" customWidth="1"/>
    <col min="14628" max="14628" width="9.5703125" style="41" customWidth="1"/>
    <col min="14629" max="14629" width="28.28515625" style="41" customWidth="1"/>
    <col min="14630" max="14630" width="11" style="41" customWidth="1"/>
    <col min="14631" max="14854" width="9.140625" style="41"/>
    <col min="14855" max="14855" width="4.5703125" style="41" customWidth="1"/>
    <col min="14856" max="14856" width="5" style="41" customWidth="1"/>
    <col min="14857" max="14858" width="0" style="41" hidden="1" customWidth="1"/>
    <col min="14859" max="14859" width="11.140625" style="41" customWidth="1"/>
    <col min="14860" max="14860" width="19" style="41" customWidth="1"/>
    <col min="14861" max="14861" width="5.140625" style="41" customWidth="1"/>
    <col min="14862" max="14862" width="0" style="41" hidden="1" customWidth="1"/>
    <col min="14863" max="14863" width="16.28515625" style="41" customWidth="1"/>
    <col min="14864" max="14864" width="16.5703125" style="41" customWidth="1"/>
    <col min="14865" max="14865" width="11.7109375" style="41" customWidth="1"/>
    <col min="14866" max="14866" width="11.5703125" style="41" customWidth="1"/>
    <col min="14867" max="14867" width="7.140625" style="41" customWidth="1"/>
    <col min="14868" max="14868" width="9.5703125" style="41" customWidth="1"/>
    <col min="14869" max="14869" width="12.5703125" style="41" customWidth="1"/>
    <col min="14870" max="14870" width="7.7109375" style="41" customWidth="1"/>
    <col min="14871" max="14871" width="8.85546875" style="41" customWidth="1"/>
    <col min="14872" max="14872" width="3.7109375" style="41" customWidth="1"/>
    <col min="14873" max="14873" width="7" style="41" customWidth="1"/>
    <col min="14874" max="14874" width="9.42578125" style="41" customWidth="1"/>
    <col min="14875" max="14875" width="3.85546875" style="41" customWidth="1"/>
    <col min="14876" max="14876" width="7.7109375" style="41" customWidth="1"/>
    <col min="14877" max="14877" width="9.42578125" style="41" customWidth="1"/>
    <col min="14878" max="14878" width="3.85546875" style="41" customWidth="1"/>
    <col min="14879" max="14879" width="5.7109375" style="41" customWidth="1"/>
    <col min="14880" max="14880" width="2.85546875" style="41" customWidth="1"/>
    <col min="14881" max="14881" width="0" style="41" hidden="1" customWidth="1"/>
    <col min="14882" max="14882" width="7.7109375" style="41" customWidth="1"/>
    <col min="14883" max="14883" width="11.85546875" style="41" customWidth="1"/>
    <col min="14884" max="14884" width="9.5703125" style="41" customWidth="1"/>
    <col min="14885" max="14885" width="28.28515625" style="41" customWidth="1"/>
    <col min="14886" max="14886" width="11" style="41" customWidth="1"/>
    <col min="14887" max="15110" width="9.140625" style="41"/>
    <col min="15111" max="15111" width="4.5703125" style="41" customWidth="1"/>
    <col min="15112" max="15112" width="5" style="41" customWidth="1"/>
    <col min="15113" max="15114" width="0" style="41" hidden="1" customWidth="1"/>
    <col min="15115" max="15115" width="11.140625" style="41" customWidth="1"/>
    <col min="15116" max="15116" width="19" style="41" customWidth="1"/>
    <col min="15117" max="15117" width="5.140625" style="41" customWidth="1"/>
    <col min="15118" max="15118" width="0" style="41" hidden="1" customWidth="1"/>
    <col min="15119" max="15119" width="16.28515625" style="41" customWidth="1"/>
    <col min="15120" max="15120" width="16.5703125" style="41" customWidth="1"/>
    <col min="15121" max="15121" width="11.7109375" style="41" customWidth="1"/>
    <col min="15122" max="15122" width="11.5703125" style="41" customWidth="1"/>
    <col min="15123" max="15123" width="7.140625" style="41" customWidth="1"/>
    <col min="15124" max="15124" width="9.5703125" style="41" customWidth="1"/>
    <col min="15125" max="15125" width="12.5703125" style="41" customWidth="1"/>
    <col min="15126" max="15126" width="7.7109375" style="41" customWidth="1"/>
    <col min="15127" max="15127" width="8.85546875" style="41" customWidth="1"/>
    <col min="15128" max="15128" width="3.7109375" style="41" customWidth="1"/>
    <col min="15129" max="15129" width="7" style="41" customWidth="1"/>
    <col min="15130" max="15130" width="9.42578125" style="41" customWidth="1"/>
    <col min="15131" max="15131" width="3.85546875" style="41" customWidth="1"/>
    <col min="15132" max="15132" width="7.7109375" style="41" customWidth="1"/>
    <col min="15133" max="15133" width="9.42578125" style="41" customWidth="1"/>
    <col min="15134" max="15134" width="3.85546875" style="41" customWidth="1"/>
    <col min="15135" max="15135" width="5.7109375" style="41" customWidth="1"/>
    <col min="15136" max="15136" width="2.85546875" style="41" customWidth="1"/>
    <col min="15137" max="15137" width="0" style="41" hidden="1" customWidth="1"/>
    <col min="15138" max="15138" width="7.7109375" style="41" customWidth="1"/>
    <col min="15139" max="15139" width="11.85546875" style="41" customWidth="1"/>
    <col min="15140" max="15140" width="9.5703125" style="41" customWidth="1"/>
    <col min="15141" max="15141" width="28.28515625" style="41" customWidth="1"/>
    <col min="15142" max="15142" width="11" style="41" customWidth="1"/>
    <col min="15143" max="15366" width="9.140625" style="41"/>
    <col min="15367" max="15367" width="4.5703125" style="41" customWidth="1"/>
    <col min="15368" max="15368" width="5" style="41" customWidth="1"/>
    <col min="15369" max="15370" width="0" style="41" hidden="1" customWidth="1"/>
    <col min="15371" max="15371" width="11.140625" style="41" customWidth="1"/>
    <col min="15372" max="15372" width="19" style="41" customWidth="1"/>
    <col min="15373" max="15373" width="5.140625" style="41" customWidth="1"/>
    <col min="15374" max="15374" width="0" style="41" hidden="1" customWidth="1"/>
    <col min="15375" max="15375" width="16.28515625" style="41" customWidth="1"/>
    <col min="15376" max="15376" width="16.5703125" style="41" customWidth="1"/>
    <col min="15377" max="15377" width="11.7109375" style="41" customWidth="1"/>
    <col min="15378" max="15378" width="11.5703125" style="41" customWidth="1"/>
    <col min="15379" max="15379" width="7.140625" style="41" customWidth="1"/>
    <col min="15380" max="15380" width="9.5703125" style="41" customWidth="1"/>
    <col min="15381" max="15381" width="12.5703125" style="41" customWidth="1"/>
    <col min="15382" max="15382" width="7.7109375" style="41" customWidth="1"/>
    <col min="15383" max="15383" width="8.85546875" style="41" customWidth="1"/>
    <col min="15384" max="15384" width="3.7109375" style="41" customWidth="1"/>
    <col min="15385" max="15385" width="7" style="41" customWidth="1"/>
    <col min="15386" max="15386" width="9.42578125" style="41" customWidth="1"/>
    <col min="15387" max="15387" width="3.85546875" style="41" customWidth="1"/>
    <col min="15388" max="15388" width="7.7109375" style="41" customWidth="1"/>
    <col min="15389" max="15389" width="9.42578125" style="41" customWidth="1"/>
    <col min="15390" max="15390" width="3.85546875" style="41" customWidth="1"/>
    <col min="15391" max="15391" width="5.7109375" style="41" customWidth="1"/>
    <col min="15392" max="15392" width="2.85546875" style="41" customWidth="1"/>
    <col min="15393" max="15393" width="0" style="41" hidden="1" customWidth="1"/>
    <col min="15394" max="15394" width="7.7109375" style="41" customWidth="1"/>
    <col min="15395" max="15395" width="11.85546875" style="41" customWidth="1"/>
    <col min="15396" max="15396" width="9.5703125" style="41" customWidth="1"/>
    <col min="15397" max="15397" width="28.28515625" style="41" customWidth="1"/>
    <col min="15398" max="15398" width="11" style="41" customWidth="1"/>
    <col min="15399" max="15622" width="9.140625" style="41"/>
    <col min="15623" max="15623" width="4.5703125" style="41" customWidth="1"/>
    <col min="15624" max="15624" width="5" style="41" customWidth="1"/>
    <col min="15625" max="15626" width="0" style="41" hidden="1" customWidth="1"/>
    <col min="15627" max="15627" width="11.140625" style="41" customWidth="1"/>
    <col min="15628" max="15628" width="19" style="41" customWidth="1"/>
    <col min="15629" max="15629" width="5.140625" style="41" customWidth="1"/>
    <col min="15630" max="15630" width="0" style="41" hidden="1" customWidth="1"/>
    <col min="15631" max="15631" width="16.28515625" style="41" customWidth="1"/>
    <col min="15632" max="15632" width="16.5703125" style="41" customWidth="1"/>
    <col min="15633" max="15633" width="11.7109375" style="41" customWidth="1"/>
    <col min="15634" max="15634" width="11.5703125" style="41" customWidth="1"/>
    <col min="15635" max="15635" width="7.140625" style="41" customWidth="1"/>
    <col min="15636" max="15636" width="9.5703125" style="41" customWidth="1"/>
    <col min="15637" max="15637" width="12.5703125" style="41" customWidth="1"/>
    <col min="15638" max="15638" width="7.7109375" style="41" customWidth="1"/>
    <col min="15639" max="15639" width="8.85546875" style="41" customWidth="1"/>
    <col min="15640" max="15640" width="3.7109375" style="41" customWidth="1"/>
    <col min="15641" max="15641" width="7" style="41" customWidth="1"/>
    <col min="15642" max="15642" width="9.42578125" style="41" customWidth="1"/>
    <col min="15643" max="15643" width="3.85546875" style="41" customWidth="1"/>
    <col min="15644" max="15644" width="7.7109375" style="41" customWidth="1"/>
    <col min="15645" max="15645" width="9.42578125" style="41" customWidth="1"/>
    <col min="15646" max="15646" width="3.85546875" style="41" customWidth="1"/>
    <col min="15647" max="15647" width="5.7109375" style="41" customWidth="1"/>
    <col min="15648" max="15648" width="2.85546875" style="41" customWidth="1"/>
    <col min="15649" max="15649" width="0" style="41" hidden="1" customWidth="1"/>
    <col min="15650" max="15650" width="7.7109375" style="41" customWidth="1"/>
    <col min="15651" max="15651" width="11.85546875" style="41" customWidth="1"/>
    <col min="15652" max="15652" width="9.5703125" style="41" customWidth="1"/>
    <col min="15653" max="15653" width="28.28515625" style="41" customWidth="1"/>
    <col min="15654" max="15654" width="11" style="41" customWidth="1"/>
    <col min="15655" max="15878" width="9.140625" style="41"/>
    <col min="15879" max="15879" width="4.5703125" style="41" customWidth="1"/>
    <col min="15880" max="15880" width="5" style="41" customWidth="1"/>
    <col min="15881" max="15882" width="0" style="41" hidden="1" customWidth="1"/>
    <col min="15883" max="15883" width="11.140625" style="41" customWidth="1"/>
    <col min="15884" max="15884" width="19" style="41" customWidth="1"/>
    <col min="15885" max="15885" width="5.140625" style="41" customWidth="1"/>
    <col min="15886" max="15886" width="0" style="41" hidden="1" customWidth="1"/>
    <col min="15887" max="15887" width="16.28515625" style="41" customWidth="1"/>
    <col min="15888" max="15888" width="16.5703125" style="41" customWidth="1"/>
    <col min="15889" max="15889" width="11.7109375" style="41" customWidth="1"/>
    <col min="15890" max="15890" width="11.5703125" style="41" customWidth="1"/>
    <col min="15891" max="15891" width="7.140625" style="41" customWidth="1"/>
    <col min="15892" max="15892" width="9.5703125" style="41" customWidth="1"/>
    <col min="15893" max="15893" width="12.5703125" style="41" customWidth="1"/>
    <col min="15894" max="15894" width="7.7109375" style="41" customWidth="1"/>
    <col min="15895" max="15895" width="8.85546875" style="41" customWidth="1"/>
    <col min="15896" max="15896" width="3.7109375" style="41" customWidth="1"/>
    <col min="15897" max="15897" width="7" style="41" customWidth="1"/>
    <col min="15898" max="15898" width="9.42578125" style="41" customWidth="1"/>
    <col min="15899" max="15899" width="3.85546875" style="41" customWidth="1"/>
    <col min="15900" max="15900" width="7.7109375" style="41" customWidth="1"/>
    <col min="15901" max="15901" width="9.42578125" style="41" customWidth="1"/>
    <col min="15902" max="15902" width="3.85546875" style="41" customWidth="1"/>
    <col min="15903" max="15903" width="5.7109375" style="41" customWidth="1"/>
    <col min="15904" max="15904" width="2.85546875" style="41" customWidth="1"/>
    <col min="15905" max="15905" width="0" style="41" hidden="1" customWidth="1"/>
    <col min="15906" max="15906" width="7.7109375" style="41" customWidth="1"/>
    <col min="15907" max="15907" width="11.85546875" style="41" customWidth="1"/>
    <col min="15908" max="15908" width="9.5703125" style="41" customWidth="1"/>
    <col min="15909" max="15909" width="28.28515625" style="41" customWidth="1"/>
    <col min="15910" max="15910" width="11" style="41" customWidth="1"/>
    <col min="15911" max="16134" width="9.140625" style="41"/>
    <col min="16135" max="16135" width="4.5703125" style="41" customWidth="1"/>
    <col min="16136" max="16136" width="5" style="41" customWidth="1"/>
    <col min="16137" max="16138" width="0" style="41" hidden="1" customWidth="1"/>
    <col min="16139" max="16139" width="11.140625" style="41" customWidth="1"/>
    <col min="16140" max="16140" width="19" style="41" customWidth="1"/>
    <col min="16141" max="16141" width="5.140625" style="41" customWidth="1"/>
    <col min="16142" max="16142" width="0" style="41" hidden="1" customWidth="1"/>
    <col min="16143" max="16143" width="16.28515625" style="41" customWidth="1"/>
    <col min="16144" max="16144" width="16.5703125" style="41" customWidth="1"/>
    <col min="16145" max="16145" width="11.7109375" style="41" customWidth="1"/>
    <col min="16146" max="16146" width="11.5703125" style="41" customWidth="1"/>
    <col min="16147" max="16147" width="7.140625" style="41" customWidth="1"/>
    <col min="16148" max="16148" width="9.5703125" style="41" customWidth="1"/>
    <col min="16149" max="16149" width="12.5703125" style="41" customWidth="1"/>
    <col min="16150" max="16150" width="7.7109375" style="41" customWidth="1"/>
    <col min="16151" max="16151" width="8.85546875" style="41" customWidth="1"/>
    <col min="16152" max="16152" width="3.7109375" style="41" customWidth="1"/>
    <col min="16153" max="16153" width="7" style="41" customWidth="1"/>
    <col min="16154" max="16154" width="9.42578125" style="41" customWidth="1"/>
    <col min="16155" max="16155" width="3.85546875" style="41" customWidth="1"/>
    <col min="16156" max="16156" width="7.7109375" style="41" customWidth="1"/>
    <col min="16157" max="16157" width="9.42578125" style="41" customWidth="1"/>
    <col min="16158" max="16158" width="3.85546875" style="41" customWidth="1"/>
    <col min="16159" max="16159" width="5.7109375" style="41" customWidth="1"/>
    <col min="16160" max="16160" width="2.85546875" style="41" customWidth="1"/>
    <col min="16161" max="16161" width="0" style="41" hidden="1" customWidth="1"/>
    <col min="16162" max="16162" width="7.7109375" style="41" customWidth="1"/>
    <col min="16163" max="16163" width="11.85546875" style="41" customWidth="1"/>
    <col min="16164" max="16164" width="9.5703125" style="41" customWidth="1"/>
    <col min="16165" max="16165" width="28.28515625" style="41" customWidth="1"/>
    <col min="16166" max="16166" width="11" style="41" customWidth="1"/>
    <col min="16167" max="16384" width="9.140625" style="41"/>
  </cols>
  <sheetData>
    <row r="1" spans="1:52" ht="29.25" customHeight="1" x14ac:dyDescent="0.35">
      <c r="A1" s="348" t="s">
        <v>152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34.5" customHeight="1" x14ac:dyDescent="0.35">
      <c r="A2" s="400" t="s">
        <v>364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257"/>
      <c r="AL2" s="257"/>
      <c r="AM2" s="257"/>
      <c r="AN2" s="257"/>
      <c r="AO2" s="257"/>
      <c r="AP2" s="257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8.25" customHeigh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279"/>
      <c r="T3" s="279"/>
      <c r="U3" s="279"/>
      <c r="V3" s="181"/>
      <c r="W3" s="181"/>
      <c r="X3" s="181"/>
      <c r="Y3" s="181"/>
      <c r="Z3" s="181"/>
      <c r="AA3" s="181"/>
      <c r="AB3" s="279"/>
      <c r="AC3" s="279"/>
      <c r="AD3" s="279"/>
      <c r="AE3" s="181"/>
      <c r="AF3" s="181"/>
      <c r="AG3" s="181"/>
      <c r="AH3" s="181"/>
      <c r="AI3" s="181"/>
      <c r="AJ3" s="181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s="43" customFormat="1" ht="24" customHeight="1" x14ac:dyDescent="0.4">
      <c r="A4" s="375" t="s">
        <v>923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42"/>
      <c r="AL4" s="42"/>
    </row>
    <row r="5" spans="1:52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</row>
    <row r="6" spans="1:52" ht="21.75" customHeight="1" x14ac:dyDescent="0.2">
      <c r="D6" s="45"/>
      <c r="F6" s="46" t="s">
        <v>386</v>
      </c>
      <c r="G6" s="399" t="s">
        <v>916</v>
      </c>
      <c r="H6" s="399"/>
      <c r="I6" s="399"/>
      <c r="J6" s="399"/>
      <c r="K6" s="399"/>
      <c r="L6" s="399"/>
      <c r="M6" s="367" t="s">
        <v>918</v>
      </c>
      <c r="N6" s="367"/>
      <c r="O6" s="367"/>
      <c r="P6" s="367"/>
      <c r="Q6" s="367"/>
      <c r="R6" s="367"/>
      <c r="S6" s="280"/>
      <c r="T6" s="280"/>
      <c r="U6" s="280"/>
      <c r="AL6" s="48"/>
    </row>
    <row r="7" spans="1:52" s="50" customFormat="1" ht="20.25" customHeight="1" x14ac:dyDescent="0.25">
      <c r="A7" s="49"/>
      <c r="D7" s="45"/>
      <c r="F7" s="45"/>
      <c r="G7" s="367" t="s">
        <v>941</v>
      </c>
      <c r="H7" s="367"/>
      <c r="I7" s="367"/>
      <c r="J7" s="367"/>
      <c r="K7" s="367"/>
      <c r="L7" s="367"/>
      <c r="M7" s="367" t="s">
        <v>929</v>
      </c>
      <c r="N7" s="367"/>
      <c r="O7" s="367"/>
      <c r="P7" s="367"/>
      <c r="Q7" s="367"/>
      <c r="R7" s="367"/>
      <c r="S7" s="280"/>
      <c r="T7" s="280"/>
      <c r="U7" s="280"/>
      <c r="V7" s="230"/>
      <c r="W7" s="231"/>
      <c r="X7" s="231"/>
      <c r="Y7" s="230"/>
      <c r="Z7" s="231"/>
      <c r="AA7" s="231"/>
      <c r="AB7" s="230"/>
      <c r="AC7" s="231"/>
      <c r="AD7" s="231"/>
      <c r="AE7" s="231"/>
      <c r="AF7" s="231"/>
      <c r="AG7" s="231"/>
      <c r="AK7" s="54"/>
      <c r="AL7" s="48"/>
    </row>
    <row r="8" spans="1:52" s="50" customFormat="1" ht="20.25" customHeight="1" x14ac:dyDescent="0.2">
      <c r="G8" s="367"/>
      <c r="H8" s="367"/>
      <c r="I8" s="367"/>
      <c r="J8" s="367"/>
      <c r="K8" s="367"/>
      <c r="L8" s="367"/>
      <c r="M8" s="367" t="s">
        <v>940</v>
      </c>
      <c r="N8" s="367"/>
      <c r="O8" s="367"/>
      <c r="P8" s="367"/>
      <c r="Q8" s="367"/>
      <c r="R8" s="367"/>
      <c r="S8" s="280"/>
      <c r="T8" s="280"/>
      <c r="U8" s="280"/>
      <c r="V8" s="230"/>
      <c r="W8" s="231"/>
      <c r="X8" s="231"/>
      <c r="Y8" s="230"/>
      <c r="Z8" s="231"/>
      <c r="AA8" s="231"/>
      <c r="AB8" s="230"/>
      <c r="AC8" s="231"/>
      <c r="AD8" s="231"/>
      <c r="AE8" s="231"/>
      <c r="AF8" s="231"/>
      <c r="AG8" s="231"/>
      <c r="AK8" s="44"/>
      <c r="AL8" s="48"/>
    </row>
    <row r="9" spans="1:52" s="60" customFormat="1" ht="15" customHeight="1" x14ac:dyDescent="0.2">
      <c r="A9" s="7" t="s">
        <v>27</v>
      </c>
      <c r="B9" s="56"/>
      <c r="C9" s="56"/>
      <c r="D9" s="56"/>
      <c r="E9" s="56"/>
      <c r="F9" s="56"/>
      <c r="G9" s="57"/>
      <c r="H9" s="58"/>
      <c r="I9" s="59"/>
      <c r="J9" s="59"/>
      <c r="K9" s="57"/>
      <c r="L9" s="57"/>
      <c r="N9" s="57"/>
      <c r="O9" s="232"/>
      <c r="P9" s="57"/>
      <c r="Q9" s="57"/>
      <c r="R9" s="57"/>
      <c r="S9" s="57"/>
      <c r="T9" s="57"/>
      <c r="U9" s="57"/>
      <c r="V9" s="57"/>
      <c r="W9" s="57"/>
      <c r="Y9" s="57"/>
      <c r="Z9" s="57"/>
      <c r="AB9" s="57"/>
      <c r="AC9" s="57"/>
      <c r="AE9" s="70"/>
      <c r="AF9" s="70"/>
      <c r="AG9" s="70"/>
      <c r="AH9" s="50"/>
      <c r="AI9" s="380" t="s">
        <v>921</v>
      </c>
      <c r="AJ9" s="380"/>
      <c r="AK9" s="176"/>
      <c r="AL9" s="48"/>
    </row>
    <row r="10" spans="1:52" ht="24.75" customHeight="1" x14ac:dyDescent="0.2">
      <c r="A10" s="398" t="s">
        <v>912</v>
      </c>
      <c r="B10" s="398" t="s">
        <v>29</v>
      </c>
      <c r="C10" s="394" t="s">
        <v>913</v>
      </c>
      <c r="D10" s="398" t="s">
        <v>31</v>
      </c>
      <c r="E10" s="398" t="s">
        <v>32</v>
      </c>
      <c r="F10" s="393" t="s">
        <v>33</v>
      </c>
      <c r="G10" s="398" t="s">
        <v>34</v>
      </c>
      <c r="H10" s="398" t="s">
        <v>35</v>
      </c>
      <c r="I10" s="393" t="s">
        <v>387</v>
      </c>
      <c r="J10" s="393" t="s">
        <v>37</v>
      </c>
      <c r="K10" s="393" t="s">
        <v>38</v>
      </c>
      <c r="L10" s="393" t="s">
        <v>39</v>
      </c>
      <c r="M10" s="393" t="s">
        <v>40</v>
      </c>
      <c r="N10" s="394" t="s">
        <v>41</v>
      </c>
      <c r="O10" s="393" t="s">
        <v>382</v>
      </c>
      <c r="P10" s="395" t="s">
        <v>388</v>
      </c>
      <c r="Q10" s="395"/>
      <c r="R10" s="395"/>
      <c r="S10" s="395" t="s">
        <v>934</v>
      </c>
      <c r="T10" s="395"/>
      <c r="U10" s="395"/>
      <c r="V10" s="394" t="s">
        <v>390</v>
      </c>
      <c r="W10" s="394"/>
      <c r="X10" s="394"/>
      <c r="Y10" s="395" t="s">
        <v>391</v>
      </c>
      <c r="Z10" s="395"/>
      <c r="AA10" s="395"/>
      <c r="AB10" s="395" t="s">
        <v>935</v>
      </c>
      <c r="AC10" s="395"/>
      <c r="AD10" s="395"/>
      <c r="AE10" s="396" t="s">
        <v>393</v>
      </c>
      <c r="AF10" s="396" t="s">
        <v>394</v>
      </c>
      <c r="AG10" s="396" t="s">
        <v>395</v>
      </c>
      <c r="AH10" s="392" t="s">
        <v>396</v>
      </c>
      <c r="AI10" s="392" t="s">
        <v>397</v>
      </c>
      <c r="AJ10" s="396" t="s">
        <v>402</v>
      </c>
      <c r="AL10" s="48"/>
    </row>
    <row r="11" spans="1:52" ht="48" customHeight="1" x14ac:dyDescent="0.2">
      <c r="A11" s="398"/>
      <c r="B11" s="398"/>
      <c r="C11" s="394"/>
      <c r="D11" s="398"/>
      <c r="E11" s="398"/>
      <c r="F11" s="393"/>
      <c r="G11" s="398"/>
      <c r="H11" s="398"/>
      <c r="I11" s="394"/>
      <c r="J11" s="393"/>
      <c r="K11" s="393"/>
      <c r="L11" s="393"/>
      <c r="M11" s="393"/>
      <c r="N11" s="394"/>
      <c r="O11" s="393"/>
      <c r="P11" s="320" t="s">
        <v>398</v>
      </c>
      <c r="Q11" s="320" t="s">
        <v>399</v>
      </c>
      <c r="R11" s="321" t="s">
        <v>400</v>
      </c>
      <c r="S11" s="320" t="s">
        <v>398</v>
      </c>
      <c r="T11" s="320" t="s">
        <v>399</v>
      </c>
      <c r="U11" s="321" t="s">
        <v>400</v>
      </c>
      <c r="V11" s="320" t="s">
        <v>398</v>
      </c>
      <c r="W11" s="320" t="s">
        <v>399</v>
      </c>
      <c r="X11" s="321" t="s">
        <v>400</v>
      </c>
      <c r="Y11" s="320" t="s">
        <v>398</v>
      </c>
      <c r="Z11" s="320" t="s">
        <v>399</v>
      </c>
      <c r="AA11" s="321" t="s">
        <v>400</v>
      </c>
      <c r="AB11" s="320" t="s">
        <v>398</v>
      </c>
      <c r="AC11" s="320" t="s">
        <v>399</v>
      </c>
      <c r="AD11" s="321" t="s">
        <v>400</v>
      </c>
      <c r="AE11" s="396"/>
      <c r="AF11" s="396"/>
      <c r="AG11" s="396"/>
      <c r="AH11" s="392"/>
      <c r="AI11" s="392"/>
      <c r="AJ11" s="396"/>
      <c r="AL11" s="48"/>
    </row>
    <row r="12" spans="1:52" s="62" customFormat="1" ht="43.5" customHeight="1" x14ac:dyDescent="0.2">
      <c r="A12" s="322">
        <v>1</v>
      </c>
      <c r="B12" s="186">
        <v>310</v>
      </c>
      <c r="C12" s="185" t="s">
        <v>152</v>
      </c>
      <c r="D12" s="186">
        <v>10127731</v>
      </c>
      <c r="E12" s="187" t="s">
        <v>239</v>
      </c>
      <c r="F12" s="196" t="s">
        <v>241</v>
      </c>
      <c r="G12" s="185" t="s">
        <v>47</v>
      </c>
      <c r="H12" s="198" t="s">
        <v>848</v>
      </c>
      <c r="I12" s="196" t="s">
        <v>849</v>
      </c>
      <c r="J12" s="199" t="s">
        <v>850</v>
      </c>
      <c r="K12" s="200" t="s">
        <v>851</v>
      </c>
      <c r="L12" s="186" t="s">
        <v>96</v>
      </c>
      <c r="M12" s="186" t="s">
        <v>84</v>
      </c>
      <c r="N12" s="186" t="s">
        <v>115</v>
      </c>
      <c r="O12" s="188" t="s">
        <v>852</v>
      </c>
      <c r="P12" s="323">
        <v>235</v>
      </c>
      <c r="Q12" s="329">
        <f t="shared" ref="Q12:Q26" si="0">ROUND(P12/3.4-IF($AE12=1,0.5,IF($AE12=2,1.5,0)),3)</f>
        <v>69.117999999999995</v>
      </c>
      <c r="R12" s="325">
        <f t="shared" ref="R12:R26" si="1">RANK(Q12,Q$12:Q$26,0)</f>
        <v>1</v>
      </c>
      <c r="S12" s="323">
        <v>251</v>
      </c>
      <c r="T12" s="329">
        <f t="shared" ref="T12:T26" si="2">ROUND(S12/3.4-IF($AE12=1,0.5,IF($AE12=2,1.5,0)),3)</f>
        <v>73.823999999999998</v>
      </c>
      <c r="U12" s="325">
        <f t="shared" ref="U12:U26" si="3">RANK(T12,T$12:T$26,0)</f>
        <v>1</v>
      </c>
      <c r="V12" s="323">
        <v>235.5</v>
      </c>
      <c r="W12" s="329">
        <f t="shared" ref="W12:W26" si="4">ROUND(V12/3.4-IF($AE12=1,0.5,IF($AE12=2,1.5,0)),3)</f>
        <v>69.265000000000001</v>
      </c>
      <c r="X12" s="325">
        <f t="shared" ref="X12:X26" si="5">RANK(W12,W$12:W$26,0)</f>
        <v>1</v>
      </c>
      <c r="Y12" s="323">
        <v>239.5</v>
      </c>
      <c r="Z12" s="329">
        <f t="shared" ref="Z12:Z26" si="6">ROUND(Y12/3.4-IF($AE12=1,0.5,IF($AE12=2,1.5,0)),3)</f>
        <v>70.441000000000003</v>
      </c>
      <c r="AA12" s="325">
        <f t="shared" ref="AA12:AA26" si="7">RANK(Z12,Z$12:Z$26,0)</f>
        <v>1</v>
      </c>
      <c r="AB12" s="323">
        <v>234.5</v>
      </c>
      <c r="AC12" s="329">
        <f t="shared" ref="AC12:AC26" si="8">ROUND(AB12/3.4-IF($AE12=1,0.5,IF($AE12=2,1.5,0)),3)</f>
        <v>68.971000000000004</v>
      </c>
      <c r="AD12" s="325">
        <f t="shared" ref="AD12:AD26" si="9">RANK(AC12,AC$12:AC$26,0)</f>
        <v>3</v>
      </c>
      <c r="AE12" s="330"/>
      <c r="AF12" s="330"/>
      <c r="AG12" s="330"/>
      <c r="AH12" s="328">
        <f t="shared" ref="AH12:AH26" si="10">(V12+Y12+P12+S12+AB12)/5</f>
        <v>239.1</v>
      </c>
      <c r="AI12" s="329">
        <f t="shared" ref="AI12:AI26" si="11">ROUND(((V12+Y12+P12+S12+AB12)/3.4/5)-IF($AE12=1,0.5,IF($AE12=2,1.5,0)),3)</f>
        <v>70.323999999999998</v>
      </c>
      <c r="AJ12" s="330">
        <v>10000</v>
      </c>
      <c r="AK12" s="12"/>
      <c r="AL12" s="61"/>
    </row>
    <row r="13" spans="1:52" s="62" customFormat="1" ht="43.5" customHeight="1" x14ac:dyDescent="0.2">
      <c r="A13" s="322">
        <v>2</v>
      </c>
      <c r="B13" s="186">
        <v>307</v>
      </c>
      <c r="C13" s="185" t="s">
        <v>152</v>
      </c>
      <c r="D13" s="186">
        <v>10141116</v>
      </c>
      <c r="E13" s="187" t="s">
        <v>0</v>
      </c>
      <c r="F13" s="196" t="s">
        <v>1</v>
      </c>
      <c r="G13" s="185" t="s">
        <v>47</v>
      </c>
      <c r="H13" s="186" t="s">
        <v>777</v>
      </c>
      <c r="I13" s="196" t="s">
        <v>778</v>
      </c>
      <c r="J13" s="188" t="s">
        <v>779</v>
      </c>
      <c r="K13" s="192" t="s">
        <v>819</v>
      </c>
      <c r="L13" s="186" t="s">
        <v>222</v>
      </c>
      <c r="M13" s="186" t="s">
        <v>780</v>
      </c>
      <c r="N13" s="186" t="s">
        <v>781</v>
      </c>
      <c r="O13" s="188" t="s">
        <v>782</v>
      </c>
      <c r="P13" s="323">
        <v>231</v>
      </c>
      <c r="Q13" s="329">
        <f t="shared" si="0"/>
        <v>67.941000000000003</v>
      </c>
      <c r="R13" s="325">
        <f t="shared" si="1"/>
        <v>3</v>
      </c>
      <c r="S13" s="323">
        <v>228.5</v>
      </c>
      <c r="T13" s="329">
        <f t="shared" si="2"/>
        <v>67.206000000000003</v>
      </c>
      <c r="U13" s="325">
        <f t="shared" si="3"/>
        <v>3</v>
      </c>
      <c r="V13" s="323">
        <v>233</v>
      </c>
      <c r="W13" s="329">
        <f t="shared" si="4"/>
        <v>68.528999999999996</v>
      </c>
      <c r="X13" s="325">
        <f t="shared" si="5"/>
        <v>3</v>
      </c>
      <c r="Y13" s="323">
        <v>228</v>
      </c>
      <c r="Z13" s="329">
        <f t="shared" si="6"/>
        <v>67.058999999999997</v>
      </c>
      <c r="AA13" s="325">
        <f t="shared" si="7"/>
        <v>4</v>
      </c>
      <c r="AB13" s="323">
        <v>234.5</v>
      </c>
      <c r="AC13" s="329">
        <f t="shared" si="8"/>
        <v>68.971000000000004</v>
      </c>
      <c r="AD13" s="325">
        <f t="shared" si="9"/>
        <v>3</v>
      </c>
      <c r="AE13" s="330"/>
      <c r="AF13" s="330"/>
      <c r="AG13" s="330"/>
      <c r="AH13" s="328">
        <f t="shared" si="10"/>
        <v>231</v>
      </c>
      <c r="AI13" s="329">
        <f t="shared" si="11"/>
        <v>67.941000000000003</v>
      </c>
      <c r="AJ13" s="330">
        <v>8000</v>
      </c>
      <c r="AK13" s="63"/>
      <c r="AL13" s="61"/>
      <c r="AM13" s="1"/>
    </row>
    <row r="14" spans="1:52" s="62" customFormat="1" ht="43.5" customHeight="1" x14ac:dyDescent="0.2">
      <c r="A14" s="322">
        <v>3</v>
      </c>
      <c r="B14" s="186">
        <v>314</v>
      </c>
      <c r="C14" s="185" t="s">
        <v>152</v>
      </c>
      <c r="D14" s="186">
        <v>10141045</v>
      </c>
      <c r="E14" s="187" t="s">
        <v>226</v>
      </c>
      <c r="F14" s="196" t="s">
        <v>611</v>
      </c>
      <c r="G14" s="185" t="s">
        <v>47</v>
      </c>
      <c r="H14" s="198" t="s">
        <v>560</v>
      </c>
      <c r="I14" s="196" t="s">
        <v>561</v>
      </c>
      <c r="J14" s="188" t="s">
        <v>225</v>
      </c>
      <c r="K14" s="186" t="s">
        <v>89</v>
      </c>
      <c r="L14" s="186" t="s">
        <v>83</v>
      </c>
      <c r="M14" s="186" t="s">
        <v>503</v>
      </c>
      <c r="N14" s="192" t="s">
        <v>451</v>
      </c>
      <c r="O14" s="188" t="s">
        <v>520</v>
      </c>
      <c r="P14" s="323">
        <v>230</v>
      </c>
      <c r="Q14" s="329">
        <f t="shared" si="0"/>
        <v>67.647000000000006</v>
      </c>
      <c r="R14" s="325">
        <f t="shared" si="1"/>
        <v>5</v>
      </c>
      <c r="S14" s="323">
        <v>240.5</v>
      </c>
      <c r="T14" s="329">
        <f t="shared" si="2"/>
        <v>70.734999999999999</v>
      </c>
      <c r="U14" s="325">
        <f t="shared" si="3"/>
        <v>2</v>
      </c>
      <c r="V14" s="323">
        <v>223</v>
      </c>
      <c r="W14" s="329">
        <f t="shared" si="4"/>
        <v>65.587999999999994</v>
      </c>
      <c r="X14" s="325">
        <f t="shared" si="5"/>
        <v>6</v>
      </c>
      <c r="Y14" s="323">
        <v>230.5</v>
      </c>
      <c r="Z14" s="329">
        <f t="shared" si="6"/>
        <v>67.793999999999997</v>
      </c>
      <c r="AA14" s="325">
        <f t="shared" si="7"/>
        <v>2</v>
      </c>
      <c r="AB14" s="323">
        <v>230.5</v>
      </c>
      <c r="AC14" s="329">
        <f t="shared" si="8"/>
        <v>67.793999999999997</v>
      </c>
      <c r="AD14" s="325">
        <f t="shared" si="9"/>
        <v>6</v>
      </c>
      <c r="AE14" s="330"/>
      <c r="AF14" s="330"/>
      <c r="AG14" s="330"/>
      <c r="AH14" s="328">
        <f t="shared" si="10"/>
        <v>230.9</v>
      </c>
      <c r="AI14" s="329">
        <f t="shared" si="11"/>
        <v>67.912000000000006</v>
      </c>
      <c r="AJ14" s="330">
        <v>6000</v>
      </c>
      <c r="AK14" s="12"/>
      <c r="AL14" s="61"/>
    </row>
    <row r="15" spans="1:52" s="62" customFormat="1" ht="43.5" customHeight="1" x14ac:dyDescent="0.2">
      <c r="A15" s="322">
        <v>4</v>
      </c>
      <c r="B15" s="186">
        <v>311</v>
      </c>
      <c r="C15" s="185" t="s">
        <v>152</v>
      </c>
      <c r="D15" s="186">
        <v>10161372</v>
      </c>
      <c r="E15" s="187" t="s">
        <v>164</v>
      </c>
      <c r="F15" s="196" t="s">
        <v>762</v>
      </c>
      <c r="G15" s="185" t="s">
        <v>47</v>
      </c>
      <c r="H15" s="186" t="s">
        <v>816</v>
      </c>
      <c r="I15" s="196" t="s">
        <v>817</v>
      </c>
      <c r="J15" s="194" t="s">
        <v>818</v>
      </c>
      <c r="K15" s="192" t="s">
        <v>819</v>
      </c>
      <c r="L15" s="186" t="s">
        <v>222</v>
      </c>
      <c r="M15" s="186" t="s">
        <v>84</v>
      </c>
      <c r="N15" s="186" t="s">
        <v>62</v>
      </c>
      <c r="O15" s="188" t="s">
        <v>820</v>
      </c>
      <c r="P15" s="323">
        <v>226.5</v>
      </c>
      <c r="Q15" s="329">
        <f t="shared" si="0"/>
        <v>66.617999999999995</v>
      </c>
      <c r="R15" s="325">
        <f t="shared" si="1"/>
        <v>6</v>
      </c>
      <c r="S15" s="323">
        <v>227</v>
      </c>
      <c r="T15" s="329">
        <f t="shared" si="2"/>
        <v>66.765000000000001</v>
      </c>
      <c r="U15" s="325">
        <f t="shared" si="3"/>
        <v>5</v>
      </c>
      <c r="V15" s="323">
        <v>232.5</v>
      </c>
      <c r="W15" s="329">
        <f t="shared" si="4"/>
        <v>68.382000000000005</v>
      </c>
      <c r="X15" s="325">
        <f t="shared" si="5"/>
        <v>4</v>
      </c>
      <c r="Y15" s="323">
        <v>229</v>
      </c>
      <c r="Z15" s="329">
        <f t="shared" si="6"/>
        <v>67.352999999999994</v>
      </c>
      <c r="AA15" s="325">
        <f t="shared" si="7"/>
        <v>3</v>
      </c>
      <c r="AB15" s="323">
        <v>237</v>
      </c>
      <c r="AC15" s="329">
        <f t="shared" si="8"/>
        <v>69.706000000000003</v>
      </c>
      <c r="AD15" s="325">
        <f t="shared" si="9"/>
        <v>1</v>
      </c>
      <c r="AE15" s="330"/>
      <c r="AF15" s="330"/>
      <c r="AG15" s="330"/>
      <c r="AH15" s="328">
        <f t="shared" si="10"/>
        <v>230.4</v>
      </c>
      <c r="AI15" s="329">
        <f t="shared" si="11"/>
        <v>67.765000000000001</v>
      </c>
      <c r="AJ15" s="330">
        <v>4000</v>
      </c>
      <c r="AK15" s="12"/>
      <c r="AL15" s="61"/>
    </row>
    <row r="16" spans="1:52" s="62" customFormat="1" ht="43.5" customHeight="1" x14ac:dyDescent="0.2">
      <c r="A16" s="322">
        <v>5</v>
      </c>
      <c r="B16" s="186">
        <v>308</v>
      </c>
      <c r="C16" s="185" t="s">
        <v>152</v>
      </c>
      <c r="D16" s="186">
        <v>10168018</v>
      </c>
      <c r="E16" s="187" t="s">
        <v>678</v>
      </c>
      <c r="F16" s="196" t="s">
        <v>789</v>
      </c>
      <c r="G16" s="185" t="s">
        <v>748</v>
      </c>
      <c r="H16" s="186" t="s">
        <v>790</v>
      </c>
      <c r="I16" s="196" t="s">
        <v>791</v>
      </c>
      <c r="J16" s="194" t="s">
        <v>792</v>
      </c>
      <c r="K16" s="192" t="s">
        <v>793</v>
      </c>
      <c r="L16" s="186" t="s">
        <v>290</v>
      </c>
      <c r="M16" s="186" t="s">
        <v>151</v>
      </c>
      <c r="N16" s="186" t="s">
        <v>62</v>
      </c>
      <c r="O16" s="188" t="s">
        <v>195</v>
      </c>
      <c r="P16" s="323">
        <v>231</v>
      </c>
      <c r="Q16" s="329">
        <f t="shared" si="0"/>
        <v>67.941000000000003</v>
      </c>
      <c r="R16" s="325">
        <f t="shared" si="1"/>
        <v>3</v>
      </c>
      <c r="S16" s="323">
        <v>227.5</v>
      </c>
      <c r="T16" s="329">
        <f t="shared" si="2"/>
        <v>66.912000000000006</v>
      </c>
      <c r="U16" s="325">
        <f t="shared" si="3"/>
        <v>4</v>
      </c>
      <c r="V16" s="323">
        <v>233.5</v>
      </c>
      <c r="W16" s="329">
        <f t="shared" si="4"/>
        <v>68.676000000000002</v>
      </c>
      <c r="X16" s="325">
        <f t="shared" si="5"/>
        <v>2</v>
      </c>
      <c r="Y16" s="323">
        <v>226.5</v>
      </c>
      <c r="Z16" s="329">
        <f t="shared" si="6"/>
        <v>66.617999999999995</v>
      </c>
      <c r="AA16" s="325">
        <f t="shared" si="7"/>
        <v>6</v>
      </c>
      <c r="AB16" s="323">
        <v>231.5</v>
      </c>
      <c r="AC16" s="329">
        <f t="shared" si="8"/>
        <v>68.087999999999994</v>
      </c>
      <c r="AD16" s="325">
        <f t="shared" si="9"/>
        <v>5</v>
      </c>
      <c r="AE16" s="330"/>
      <c r="AF16" s="330"/>
      <c r="AG16" s="330"/>
      <c r="AH16" s="328">
        <f t="shared" si="10"/>
        <v>230</v>
      </c>
      <c r="AI16" s="329">
        <f t="shared" si="11"/>
        <v>67.647000000000006</v>
      </c>
      <c r="AJ16" s="330">
        <v>2000</v>
      </c>
      <c r="AK16" s="12"/>
      <c r="AL16" s="61"/>
    </row>
    <row r="17" spans="1:39" s="62" customFormat="1" ht="43.5" customHeight="1" x14ac:dyDescent="0.2">
      <c r="A17" s="322">
        <v>6</v>
      </c>
      <c r="B17" s="186">
        <v>312</v>
      </c>
      <c r="C17" s="185" t="s">
        <v>152</v>
      </c>
      <c r="D17" s="186">
        <v>10136777</v>
      </c>
      <c r="E17" s="187" t="s">
        <v>144</v>
      </c>
      <c r="F17" s="196" t="s">
        <v>247</v>
      </c>
      <c r="G17" s="185" t="s">
        <v>47</v>
      </c>
      <c r="H17" s="186" t="s">
        <v>473</v>
      </c>
      <c r="I17" s="196" t="s">
        <v>731</v>
      </c>
      <c r="J17" s="188" t="s">
        <v>244</v>
      </c>
      <c r="K17" s="192" t="s">
        <v>857</v>
      </c>
      <c r="L17" s="186" t="s">
        <v>96</v>
      </c>
      <c r="M17" s="186" t="s">
        <v>210</v>
      </c>
      <c r="N17" s="186" t="s">
        <v>130</v>
      </c>
      <c r="O17" s="188" t="s">
        <v>474</v>
      </c>
      <c r="P17" s="323">
        <v>221</v>
      </c>
      <c r="Q17" s="329">
        <f t="shared" si="0"/>
        <v>65</v>
      </c>
      <c r="R17" s="325">
        <f t="shared" si="1"/>
        <v>9</v>
      </c>
      <c r="S17" s="323">
        <v>225.5</v>
      </c>
      <c r="T17" s="329">
        <f t="shared" si="2"/>
        <v>66.323999999999998</v>
      </c>
      <c r="U17" s="325">
        <f t="shared" si="3"/>
        <v>6</v>
      </c>
      <c r="V17" s="323">
        <v>218.5</v>
      </c>
      <c r="W17" s="329">
        <f t="shared" si="4"/>
        <v>64.265000000000001</v>
      </c>
      <c r="X17" s="325">
        <f t="shared" si="5"/>
        <v>9</v>
      </c>
      <c r="Y17" s="323">
        <v>228</v>
      </c>
      <c r="Z17" s="329">
        <f t="shared" si="6"/>
        <v>67.058999999999997</v>
      </c>
      <c r="AA17" s="325">
        <f t="shared" si="7"/>
        <v>4</v>
      </c>
      <c r="AB17" s="323">
        <v>236.5</v>
      </c>
      <c r="AC17" s="329">
        <f t="shared" si="8"/>
        <v>69.558999999999997</v>
      </c>
      <c r="AD17" s="325">
        <f t="shared" si="9"/>
        <v>2</v>
      </c>
      <c r="AE17" s="327"/>
      <c r="AF17" s="327"/>
      <c r="AG17" s="327"/>
      <c r="AH17" s="328">
        <f t="shared" si="10"/>
        <v>225.9</v>
      </c>
      <c r="AI17" s="329">
        <f t="shared" si="11"/>
        <v>66.441000000000003</v>
      </c>
      <c r="AJ17" s="327" t="s">
        <v>900</v>
      </c>
      <c r="AK17" s="12"/>
      <c r="AL17" s="61"/>
    </row>
    <row r="18" spans="1:39" s="62" customFormat="1" ht="43.5" customHeight="1" x14ac:dyDescent="0.2">
      <c r="A18" s="322">
        <v>7</v>
      </c>
      <c r="B18" s="186">
        <v>305</v>
      </c>
      <c r="C18" s="185" t="s">
        <v>152</v>
      </c>
      <c r="D18" s="186">
        <v>10136244</v>
      </c>
      <c r="E18" s="187" t="s">
        <v>610</v>
      </c>
      <c r="F18" s="196" t="s">
        <v>701</v>
      </c>
      <c r="G18" s="185" t="s">
        <v>47</v>
      </c>
      <c r="H18" s="186" t="s">
        <v>597</v>
      </c>
      <c r="I18" s="196" t="s">
        <v>598</v>
      </c>
      <c r="J18" s="188" t="s">
        <v>587</v>
      </c>
      <c r="K18" s="192" t="s">
        <v>863</v>
      </c>
      <c r="L18" s="186" t="s">
        <v>96</v>
      </c>
      <c r="M18" s="186" t="s">
        <v>84</v>
      </c>
      <c r="N18" s="186" t="s">
        <v>115</v>
      </c>
      <c r="O18" s="188" t="s">
        <v>499</v>
      </c>
      <c r="P18" s="323">
        <v>231.5</v>
      </c>
      <c r="Q18" s="329">
        <f t="shared" si="0"/>
        <v>68.087999999999994</v>
      </c>
      <c r="R18" s="325">
        <f t="shared" si="1"/>
        <v>2</v>
      </c>
      <c r="S18" s="323">
        <v>214</v>
      </c>
      <c r="T18" s="329">
        <f t="shared" si="2"/>
        <v>62.941000000000003</v>
      </c>
      <c r="U18" s="325">
        <f t="shared" si="3"/>
        <v>9</v>
      </c>
      <c r="V18" s="323">
        <v>219</v>
      </c>
      <c r="W18" s="329">
        <f t="shared" si="4"/>
        <v>64.412000000000006</v>
      </c>
      <c r="X18" s="325">
        <f t="shared" si="5"/>
        <v>8</v>
      </c>
      <c r="Y18" s="323">
        <v>221</v>
      </c>
      <c r="Z18" s="329">
        <f t="shared" si="6"/>
        <v>65</v>
      </c>
      <c r="AA18" s="325">
        <f t="shared" si="7"/>
        <v>7</v>
      </c>
      <c r="AB18" s="323">
        <v>229</v>
      </c>
      <c r="AC18" s="329">
        <f t="shared" si="8"/>
        <v>67.352999999999994</v>
      </c>
      <c r="AD18" s="325">
        <f t="shared" si="9"/>
        <v>7</v>
      </c>
      <c r="AE18" s="330"/>
      <c r="AF18" s="330"/>
      <c r="AG18" s="330"/>
      <c r="AH18" s="328">
        <f t="shared" si="10"/>
        <v>222.9</v>
      </c>
      <c r="AI18" s="329">
        <f t="shared" si="11"/>
        <v>65.558999999999997</v>
      </c>
      <c r="AJ18" s="327" t="s">
        <v>900</v>
      </c>
      <c r="AK18" s="12"/>
      <c r="AL18" s="61"/>
    </row>
    <row r="19" spans="1:39" s="62" customFormat="1" ht="43.5" customHeight="1" x14ac:dyDescent="0.2">
      <c r="A19" s="322">
        <v>8</v>
      </c>
      <c r="B19" s="186">
        <v>301</v>
      </c>
      <c r="C19" s="185" t="s">
        <v>152</v>
      </c>
      <c r="D19" s="186">
        <v>10161375</v>
      </c>
      <c r="E19" s="187" t="s">
        <v>678</v>
      </c>
      <c r="F19" s="196" t="s">
        <v>841</v>
      </c>
      <c r="G19" s="185" t="s">
        <v>438</v>
      </c>
      <c r="H19" s="198" t="s">
        <v>842</v>
      </c>
      <c r="I19" s="196" t="s">
        <v>843</v>
      </c>
      <c r="J19" s="199" t="s">
        <v>952</v>
      </c>
      <c r="K19" s="186" t="s">
        <v>128</v>
      </c>
      <c r="L19" s="186" t="s">
        <v>825</v>
      </c>
      <c r="M19" s="186" t="s">
        <v>210</v>
      </c>
      <c r="N19" s="186" t="s">
        <v>130</v>
      </c>
      <c r="O19" s="188" t="s">
        <v>478</v>
      </c>
      <c r="P19" s="323">
        <v>217</v>
      </c>
      <c r="Q19" s="329">
        <f t="shared" si="0"/>
        <v>63.823999999999998</v>
      </c>
      <c r="R19" s="325">
        <f t="shared" si="1"/>
        <v>10</v>
      </c>
      <c r="S19" s="323">
        <v>216.5</v>
      </c>
      <c r="T19" s="329">
        <f t="shared" si="2"/>
        <v>63.676000000000002</v>
      </c>
      <c r="U19" s="325">
        <f t="shared" si="3"/>
        <v>8</v>
      </c>
      <c r="V19" s="323">
        <v>228</v>
      </c>
      <c r="W19" s="329">
        <f t="shared" si="4"/>
        <v>67.058999999999997</v>
      </c>
      <c r="X19" s="325">
        <f t="shared" si="5"/>
        <v>5</v>
      </c>
      <c r="Y19" s="323">
        <v>221</v>
      </c>
      <c r="Z19" s="329">
        <f t="shared" si="6"/>
        <v>65</v>
      </c>
      <c r="AA19" s="325">
        <f t="shared" si="7"/>
        <v>7</v>
      </c>
      <c r="AB19" s="323">
        <v>225.5</v>
      </c>
      <c r="AC19" s="329">
        <f t="shared" si="8"/>
        <v>66.323999999999998</v>
      </c>
      <c r="AD19" s="325">
        <f t="shared" si="9"/>
        <v>9</v>
      </c>
      <c r="AE19" s="330"/>
      <c r="AF19" s="330"/>
      <c r="AG19" s="330"/>
      <c r="AH19" s="328">
        <f t="shared" si="10"/>
        <v>221.6</v>
      </c>
      <c r="AI19" s="329">
        <f t="shared" si="11"/>
        <v>65.176000000000002</v>
      </c>
      <c r="AJ19" s="327" t="s">
        <v>900</v>
      </c>
      <c r="AK19" s="12"/>
      <c r="AL19" s="61"/>
      <c r="AM19" s="1"/>
    </row>
    <row r="20" spans="1:39" s="62" customFormat="1" ht="43.5" customHeight="1" x14ac:dyDescent="0.2">
      <c r="A20" s="322">
        <v>9</v>
      </c>
      <c r="B20" s="186">
        <v>302</v>
      </c>
      <c r="C20" s="185" t="s">
        <v>152</v>
      </c>
      <c r="D20" s="186">
        <v>10179126</v>
      </c>
      <c r="E20" s="187" t="s">
        <v>833</v>
      </c>
      <c r="F20" s="196" t="s">
        <v>827</v>
      </c>
      <c r="G20" s="185" t="s">
        <v>438</v>
      </c>
      <c r="H20" s="198" t="s">
        <v>828</v>
      </c>
      <c r="I20" s="196" t="s">
        <v>829</v>
      </c>
      <c r="J20" s="199" t="s">
        <v>830</v>
      </c>
      <c r="K20" s="192" t="s">
        <v>857</v>
      </c>
      <c r="L20" s="186" t="s">
        <v>96</v>
      </c>
      <c r="M20" s="186" t="s">
        <v>831</v>
      </c>
      <c r="N20" s="186" t="s">
        <v>115</v>
      </c>
      <c r="O20" s="188" t="s">
        <v>832</v>
      </c>
      <c r="P20" s="323">
        <v>222.5</v>
      </c>
      <c r="Q20" s="329">
        <f t="shared" si="0"/>
        <v>65.441000000000003</v>
      </c>
      <c r="R20" s="325">
        <f t="shared" si="1"/>
        <v>8</v>
      </c>
      <c r="S20" s="323">
        <v>221.5</v>
      </c>
      <c r="T20" s="329">
        <f t="shared" si="2"/>
        <v>65.147000000000006</v>
      </c>
      <c r="U20" s="325">
        <f t="shared" si="3"/>
        <v>7</v>
      </c>
      <c r="V20" s="323">
        <v>218</v>
      </c>
      <c r="W20" s="329">
        <f t="shared" si="4"/>
        <v>64.117999999999995</v>
      </c>
      <c r="X20" s="325">
        <f t="shared" si="5"/>
        <v>10</v>
      </c>
      <c r="Y20" s="323">
        <v>218.5</v>
      </c>
      <c r="Z20" s="329">
        <f t="shared" si="6"/>
        <v>64.265000000000001</v>
      </c>
      <c r="AA20" s="325">
        <f t="shared" si="7"/>
        <v>9</v>
      </c>
      <c r="AB20" s="323">
        <v>222.5</v>
      </c>
      <c r="AC20" s="329">
        <f t="shared" si="8"/>
        <v>65.441000000000003</v>
      </c>
      <c r="AD20" s="325">
        <f t="shared" si="9"/>
        <v>10</v>
      </c>
      <c r="AE20" s="330"/>
      <c r="AF20" s="330"/>
      <c r="AG20" s="330"/>
      <c r="AH20" s="328">
        <f t="shared" si="10"/>
        <v>220.6</v>
      </c>
      <c r="AI20" s="329">
        <f t="shared" si="11"/>
        <v>64.882000000000005</v>
      </c>
      <c r="AJ20" s="327" t="s">
        <v>900</v>
      </c>
      <c r="AK20" s="12"/>
      <c r="AL20" s="61"/>
    </row>
    <row r="21" spans="1:39" s="62" customFormat="1" ht="43.5" customHeight="1" x14ac:dyDescent="0.2">
      <c r="A21" s="322">
        <v>10</v>
      </c>
      <c r="B21" s="186">
        <v>304</v>
      </c>
      <c r="C21" s="185" t="s">
        <v>152</v>
      </c>
      <c r="D21" s="186">
        <v>10080582</v>
      </c>
      <c r="E21" s="187" t="s">
        <v>92</v>
      </c>
      <c r="F21" s="187" t="s">
        <v>138</v>
      </c>
      <c r="G21" s="185" t="s">
        <v>47</v>
      </c>
      <c r="H21" s="198" t="s">
        <v>853</v>
      </c>
      <c r="I21" s="196" t="s">
        <v>854</v>
      </c>
      <c r="J21" s="188" t="s">
        <v>551</v>
      </c>
      <c r="K21" s="192" t="s">
        <v>801</v>
      </c>
      <c r="L21" s="186" t="s">
        <v>52</v>
      </c>
      <c r="M21" s="186" t="s">
        <v>71</v>
      </c>
      <c r="N21" s="186" t="s">
        <v>130</v>
      </c>
      <c r="O21" s="188" t="s">
        <v>855</v>
      </c>
      <c r="P21" s="323">
        <v>224</v>
      </c>
      <c r="Q21" s="329">
        <f t="shared" si="0"/>
        <v>65.882000000000005</v>
      </c>
      <c r="R21" s="325">
        <f t="shared" si="1"/>
        <v>7</v>
      </c>
      <c r="S21" s="323">
        <v>214</v>
      </c>
      <c r="T21" s="329">
        <f t="shared" si="2"/>
        <v>62.941000000000003</v>
      </c>
      <c r="U21" s="325">
        <f t="shared" si="3"/>
        <v>9</v>
      </c>
      <c r="V21" s="323">
        <v>212.5</v>
      </c>
      <c r="W21" s="329">
        <f t="shared" si="4"/>
        <v>62.5</v>
      </c>
      <c r="X21" s="325">
        <f t="shared" si="5"/>
        <v>12</v>
      </c>
      <c r="Y21" s="323">
        <v>210</v>
      </c>
      <c r="Z21" s="329">
        <f t="shared" si="6"/>
        <v>61.765000000000001</v>
      </c>
      <c r="AA21" s="325">
        <f t="shared" si="7"/>
        <v>13</v>
      </c>
      <c r="AB21" s="323">
        <v>228.5</v>
      </c>
      <c r="AC21" s="329">
        <f t="shared" si="8"/>
        <v>67.206000000000003</v>
      </c>
      <c r="AD21" s="325">
        <f t="shared" si="9"/>
        <v>8</v>
      </c>
      <c r="AE21" s="330"/>
      <c r="AF21" s="330"/>
      <c r="AG21" s="330"/>
      <c r="AH21" s="328">
        <f t="shared" si="10"/>
        <v>217.8</v>
      </c>
      <c r="AI21" s="329">
        <f t="shared" si="11"/>
        <v>64.058999999999997</v>
      </c>
      <c r="AJ21" s="327" t="s">
        <v>900</v>
      </c>
      <c r="AK21" s="12"/>
      <c r="AL21" s="64"/>
    </row>
    <row r="22" spans="1:39" s="62" customFormat="1" ht="43.5" customHeight="1" x14ac:dyDescent="0.2">
      <c r="A22" s="322">
        <v>11</v>
      </c>
      <c r="B22" s="186">
        <v>300</v>
      </c>
      <c r="C22" s="185" t="s">
        <v>152</v>
      </c>
      <c r="D22" s="186">
        <v>10136317</v>
      </c>
      <c r="E22" s="187" t="s">
        <v>811</v>
      </c>
      <c r="F22" s="196" t="s">
        <v>812</v>
      </c>
      <c r="G22" s="185" t="s">
        <v>47</v>
      </c>
      <c r="H22" s="186" t="s">
        <v>514</v>
      </c>
      <c r="I22" s="196" t="s">
        <v>813</v>
      </c>
      <c r="J22" s="194" t="s">
        <v>814</v>
      </c>
      <c r="K22" s="201" t="s">
        <v>815</v>
      </c>
      <c r="L22" s="186" t="s">
        <v>465</v>
      </c>
      <c r="M22" s="186" t="s">
        <v>97</v>
      </c>
      <c r="N22" s="192" t="s">
        <v>72</v>
      </c>
      <c r="O22" s="188" t="s">
        <v>515</v>
      </c>
      <c r="P22" s="323">
        <v>212.5</v>
      </c>
      <c r="Q22" s="329">
        <f t="shared" si="0"/>
        <v>62.5</v>
      </c>
      <c r="R22" s="325">
        <f t="shared" si="1"/>
        <v>11</v>
      </c>
      <c r="S22" s="323">
        <v>212</v>
      </c>
      <c r="T22" s="329">
        <f t="shared" si="2"/>
        <v>62.353000000000002</v>
      </c>
      <c r="U22" s="325">
        <f t="shared" si="3"/>
        <v>12</v>
      </c>
      <c r="V22" s="323">
        <v>221.5</v>
      </c>
      <c r="W22" s="329">
        <f t="shared" si="4"/>
        <v>65.147000000000006</v>
      </c>
      <c r="X22" s="325">
        <f t="shared" si="5"/>
        <v>7</v>
      </c>
      <c r="Y22" s="323">
        <v>211.5</v>
      </c>
      <c r="Z22" s="329">
        <f t="shared" si="6"/>
        <v>62.206000000000003</v>
      </c>
      <c r="AA22" s="325">
        <f t="shared" si="7"/>
        <v>12</v>
      </c>
      <c r="AB22" s="323">
        <v>220</v>
      </c>
      <c r="AC22" s="329">
        <f t="shared" si="8"/>
        <v>64.706000000000003</v>
      </c>
      <c r="AD22" s="325">
        <f t="shared" si="9"/>
        <v>11</v>
      </c>
      <c r="AE22" s="330"/>
      <c r="AF22" s="330"/>
      <c r="AG22" s="330"/>
      <c r="AH22" s="328">
        <f t="shared" si="10"/>
        <v>215.5</v>
      </c>
      <c r="AI22" s="329">
        <f t="shared" si="11"/>
        <v>63.381999999999998</v>
      </c>
      <c r="AJ22" s="327" t="s">
        <v>900</v>
      </c>
      <c r="AK22" s="12"/>
      <c r="AL22" s="61"/>
    </row>
    <row r="23" spans="1:39" s="62" customFormat="1" ht="43.5" customHeight="1" x14ac:dyDescent="0.2">
      <c r="A23" s="322">
        <v>12</v>
      </c>
      <c r="B23" s="186">
        <v>309</v>
      </c>
      <c r="C23" s="185" t="s">
        <v>152</v>
      </c>
      <c r="D23" s="186">
        <v>10179124</v>
      </c>
      <c r="E23" s="187" t="s">
        <v>678</v>
      </c>
      <c r="F23" s="196" t="s">
        <v>834</v>
      </c>
      <c r="G23" s="185" t="s">
        <v>438</v>
      </c>
      <c r="H23" s="198" t="s">
        <v>835</v>
      </c>
      <c r="I23" s="196" t="s">
        <v>836</v>
      </c>
      <c r="J23" s="199" t="s">
        <v>830</v>
      </c>
      <c r="K23" s="192" t="s">
        <v>863</v>
      </c>
      <c r="L23" s="186" t="s">
        <v>825</v>
      </c>
      <c r="M23" s="186" t="s">
        <v>210</v>
      </c>
      <c r="N23" s="192" t="s">
        <v>72</v>
      </c>
      <c r="O23" s="188" t="s">
        <v>837</v>
      </c>
      <c r="P23" s="323">
        <v>212.5</v>
      </c>
      <c r="Q23" s="329">
        <f t="shared" si="0"/>
        <v>62.5</v>
      </c>
      <c r="R23" s="325">
        <f t="shared" si="1"/>
        <v>11</v>
      </c>
      <c r="S23" s="323">
        <v>213.5</v>
      </c>
      <c r="T23" s="329">
        <f t="shared" si="2"/>
        <v>62.793999999999997</v>
      </c>
      <c r="U23" s="325">
        <f t="shared" si="3"/>
        <v>11</v>
      </c>
      <c r="V23" s="323">
        <v>215.5</v>
      </c>
      <c r="W23" s="329">
        <f t="shared" si="4"/>
        <v>63.381999999999998</v>
      </c>
      <c r="X23" s="325">
        <f t="shared" si="5"/>
        <v>11</v>
      </c>
      <c r="Y23" s="323">
        <v>215</v>
      </c>
      <c r="Z23" s="329">
        <f t="shared" si="6"/>
        <v>63.234999999999999</v>
      </c>
      <c r="AA23" s="325">
        <f t="shared" si="7"/>
        <v>11</v>
      </c>
      <c r="AB23" s="323">
        <v>215.5</v>
      </c>
      <c r="AC23" s="329">
        <f t="shared" si="8"/>
        <v>63.381999999999998</v>
      </c>
      <c r="AD23" s="325">
        <f t="shared" si="9"/>
        <v>13</v>
      </c>
      <c r="AE23" s="327"/>
      <c r="AF23" s="327"/>
      <c r="AG23" s="327"/>
      <c r="AH23" s="328">
        <f t="shared" si="10"/>
        <v>214.4</v>
      </c>
      <c r="AI23" s="329">
        <f t="shared" si="11"/>
        <v>63.058999999999997</v>
      </c>
      <c r="AJ23" s="327" t="s">
        <v>900</v>
      </c>
      <c r="AK23" s="12"/>
      <c r="AL23" s="61"/>
    </row>
    <row r="24" spans="1:39" s="62" customFormat="1" ht="43.5" customHeight="1" x14ac:dyDescent="0.2">
      <c r="A24" s="322">
        <v>13</v>
      </c>
      <c r="B24" s="186">
        <v>306</v>
      </c>
      <c r="C24" s="185" t="s">
        <v>152</v>
      </c>
      <c r="D24" s="186">
        <v>10138965</v>
      </c>
      <c r="E24" s="187" t="s">
        <v>821</v>
      </c>
      <c r="F24" s="196" t="s">
        <v>822</v>
      </c>
      <c r="G24" s="185" t="s">
        <v>438</v>
      </c>
      <c r="H24" s="198" t="s">
        <v>823</v>
      </c>
      <c r="I24" s="196" t="s">
        <v>824</v>
      </c>
      <c r="J24" s="199" t="s">
        <v>952</v>
      </c>
      <c r="K24" s="186" t="s">
        <v>128</v>
      </c>
      <c r="L24" s="186" t="s">
        <v>825</v>
      </c>
      <c r="M24" s="186" t="s">
        <v>53</v>
      </c>
      <c r="N24" s="192" t="s">
        <v>451</v>
      </c>
      <c r="O24" s="188" t="s">
        <v>826</v>
      </c>
      <c r="P24" s="323">
        <v>211.5</v>
      </c>
      <c r="Q24" s="329">
        <f t="shared" si="0"/>
        <v>62.206000000000003</v>
      </c>
      <c r="R24" s="325">
        <f t="shared" si="1"/>
        <v>13</v>
      </c>
      <c r="S24" s="323">
        <v>201.5</v>
      </c>
      <c r="T24" s="329">
        <f t="shared" si="2"/>
        <v>59.265000000000001</v>
      </c>
      <c r="U24" s="325">
        <f t="shared" si="3"/>
        <v>13</v>
      </c>
      <c r="V24" s="323">
        <v>204.5</v>
      </c>
      <c r="W24" s="329">
        <f t="shared" si="4"/>
        <v>60.146999999999998</v>
      </c>
      <c r="X24" s="325">
        <f t="shared" si="5"/>
        <v>13</v>
      </c>
      <c r="Y24" s="323">
        <v>217.5</v>
      </c>
      <c r="Z24" s="329">
        <f t="shared" si="6"/>
        <v>63.970999999999997</v>
      </c>
      <c r="AA24" s="325">
        <f t="shared" si="7"/>
        <v>10</v>
      </c>
      <c r="AB24" s="323">
        <v>217</v>
      </c>
      <c r="AC24" s="329">
        <f t="shared" si="8"/>
        <v>63.823999999999998</v>
      </c>
      <c r="AD24" s="325">
        <f t="shared" si="9"/>
        <v>12</v>
      </c>
      <c r="AE24" s="330"/>
      <c r="AF24" s="330"/>
      <c r="AG24" s="330"/>
      <c r="AH24" s="328">
        <f t="shared" si="10"/>
        <v>210.4</v>
      </c>
      <c r="AI24" s="329">
        <f t="shared" si="11"/>
        <v>61.881999999999998</v>
      </c>
      <c r="AJ24" s="327" t="s">
        <v>900</v>
      </c>
      <c r="AK24" s="63"/>
      <c r="AL24" s="61"/>
      <c r="AM24" s="1"/>
    </row>
    <row r="25" spans="1:39" s="62" customFormat="1" ht="43.5" customHeight="1" x14ac:dyDescent="0.2">
      <c r="A25" s="322">
        <v>14</v>
      </c>
      <c r="B25" s="186">
        <v>303</v>
      </c>
      <c r="C25" s="185" t="s">
        <v>152</v>
      </c>
      <c r="D25" s="186">
        <v>10166573</v>
      </c>
      <c r="E25" s="187" t="s">
        <v>132</v>
      </c>
      <c r="F25" s="196" t="s">
        <v>773</v>
      </c>
      <c r="G25" s="185" t="s">
        <v>47</v>
      </c>
      <c r="H25" s="186" t="s">
        <v>774</v>
      </c>
      <c r="I25" s="196" t="s">
        <v>775</v>
      </c>
      <c r="J25" s="188" t="s">
        <v>877</v>
      </c>
      <c r="K25" s="192" t="s">
        <v>533</v>
      </c>
      <c r="L25" s="186" t="s">
        <v>83</v>
      </c>
      <c r="M25" s="186" t="s">
        <v>97</v>
      </c>
      <c r="N25" s="186" t="s">
        <v>62</v>
      </c>
      <c r="O25" s="188" t="s">
        <v>776</v>
      </c>
      <c r="P25" s="323">
        <v>197</v>
      </c>
      <c r="Q25" s="329">
        <f t="shared" si="0"/>
        <v>57.941000000000003</v>
      </c>
      <c r="R25" s="325">
        <f t="shared" si="1"/>
        <v>14</v>
      </c>
      <c r="S25" s="323">
        <v>190</v>
      </c>
      <c r="T25" s="329">
        <f t="shared" si="2"/>
        <v>55.881999999999998</v>
      </c>
      <c r="U25" s="325">
        <f t="shared" si="3"/>
        <v>15</v>
      </c>
      <c r="V25" s="323">
        <v>190</v>
      </c>
      <c r="W25" s="329">
        <f t="shared" si="4"/>
        <v>55.881999999999998</v>
      </c>
      <c r="X25" s="325">
        <f t="shared" si="5"/>
        <v>15</v>
      </c>
      <c r="Y25" s="323">
        <v>200</v>
      </c>
      <c r="Z25" s="329">
        <f t="shared" si="6"/>
        <v>58.823999999999998</v>
      </c>
      <c r="AA25" s="325">
        <f t="shared" si="7"/>
        <v>15</v>
      </c>
      <c r="AB25" s="323">
        <v>196</v>
      </c>
      <c r="AC25" s="329">
        <f t="shared" si="8"/>
        <v>57.646999999999998</v>
      </c>
      <c r="AD25" s="325">
        <f t="shared" si="9"/>
        <v>14</v>
      </c>
      <c r="AE25" s="330"/>
      <c r="AF25" s="330"/>
      <c r="AG25" s="330"/>
      <c r="AH25" s="328">
        <f t="shared" si="10"/>
        <v>194.6</v>
      </c>
      <c r="AI25" s="329">
        <f t="shared" si="11"/>
        <v>57.234999999999999</v>
      </c>
      <c r="AJ25" s="327" t="s">
        <v>900</v>
      </c>
      <c r="AK25" s="12"/>
      <c r="AL25" s="61"/>
    </row>
    <row r="26" spans="1:39" s="62" customFormat="1" ht="43.5" customHeight="1" x14ac:dyDescent="0.2">
      <c r="A26" s="322">
        <v>15</v>
      </c>
      <c r="B26" s="186">
        <v>313</v>
      </c>
      <c r="C26" s="185" t="s">
        <v>152</v>
      </c>
      <c r="D26" s="186">
        <v>10151552</v>
      </c>
      <c r="E26" s="187" t="s">
        <v>265</v>
      </c>
      <c r="F26" s="196" t="s">
        <v>838</v>
      </c>
      <c r="G26" s="185" t="s">
        <v>438</v>
      </c>
      <c r="H26" s="198" t="s">
        <v>839</v>
      </c>
      <c r="I26" s="196" t="s">
        <v>840</v>
      </c>
      <c r="J26" s="199" t="s">
        <v>952</v>
      </c>
      <c r="K26" s="192" t="s">
        <v>350</v>
      </c>
      <c r="L26" s="186" t="s">
        <v>825</v>
      </c>
      <c r="M26" s="186" t="s">
        <v>431</v>
      </c>
      <c r="N26" s="192" t="s">
        <v>455</v>
      </c>
      <c r="O26" s="188" t="s">
        <v>449</v>
      </c>
      <c r="P26" s="323">
        <v>176.5</v>
      </c>
      <c r="Q26" s="329">
        <f t="shared" si="0"/>
        <v>51.911999999999999</v>
      </c>
      <c r="R26" s="325">
        <f t="shared" si="1"/>
        <v>15</v>
      </c>
      <c r="S26" s="323">
        <v>193.5</v>
      </c>
      <c r="T26" s="329">
        <f t="shared" si="2"/>
        <v>56.911999999999999</v>
      </c>
      <c r="U26" s="325">
        <f t="shared" si="3"/>
        <v>14</v>
      </c>
      <c r="V26" s="323">
        <v>192.5</v>
      </c>
      <c r="W26" s="329">
        <f t="shared" si="4"/>
        <v>56.618000000000002</v>
      </c>
      <c r="X26" s="325">
        <f t="shared" si="5"/>
        <v>14</v>
      </c>
      <c r="Y26" s="323">
        <v>202</v>
      </c>
      <c r="Z26" s="329">
        <f t="shared" si="6"/>
        <v>59.411999999999999</v>
      </c>
      <c r="AA26" s="325">
        <f t="shared" si="7"/>
        <v>14</v>
      </c>
      <c r="AB26" s="323">
        <v>181.5</v>
      </c>
      <c r="AC26" s="329">
        <f t="shared" si="8"/>
        <v>53.381999999999998</v>
      </c>
      <c r="AD26" s="325">
        <f t="shared" si="9"/>
        <v>15</v>
      </c>
      <c r="AE26" s="330"/>
      <c r="AF26" s="330"/>
      <c r="AG26" s="330"/>
      <c r="AH26" s="328">
        <f t="shared" si="10"/>
        <v>189.2</v>
      </c>
      <c r="AI26" s="329">
        <f t="shared" si="11"/>
        <v>55.646999999999998</v>
      </c>
      <c r="AJ26" s="327" t="s">
        <v>900</v>
      </c>
      <c r="AK26" s="12"/>
      <c r="AL26" s="61"/>
    </row>
    <row r="27" spans="1:39" s="50" customFormat="1" ht="89.25" customHeight="1" x14ac:dyDescent="0.25">
      <c r="B27" s="82" t="s">
        <v>401</v>
      </c>
      <c r="C27" s="238"/>
      <c r="D27" s="239"/>
      <c r="E27" s="240"/>
      <c r="F27" s="241"/>
      <c r="G27" s="242"/>
      <c r="H27" s="243"/>
      <c r="I27" s="241"/>
      <c r="J27" s="240"/>
      <c r="K27" s="243"/>
      <c r="L27" s="243"/>
      <c r="M27" s="243"/>
      <c r="N27" s="243"/>
      <c r="O27" s="240"/>
      <c r="P27" s="244"/>
      <c r="Q27" s="245"/>
      <c r="R27" s="246"/>
      <c r="S27" s="244"/>
      <c r="T27" s="245"/>
      <c r="U27" s="246"/>
      <c r="V27" s="244"/>
      <c r="W27" s="244"/>
      <c r="X27" s="244"/>
      <c r="Y27" s="244"/>
      <c r="Z27" s="244"/>
      <c r="AA27" s="244"/>
      <c r="AB27" s="244"/>
      <c r="AC27" s="244"/>
      <c r="AD27" s="244"/>
      <c r="AH27" s="41"/>
    </row>
    <row r="28" spans="1:39" s="62" customFormat="1" ht="19.5" customHeight="1" x14ac:dyDescent="0.2">
      <c r="A28" s="71"/>
      <c r="B28" s="247"/>
      <c r="C28" s="71"/>
      <c r="D28" s="65"/>
      <c r="E28" s="71"/>
      <c r="F28" s="71"/>
      <c r="G28" s="66"/>
      <c r="H28" s="72" t="s">
        <v>292</v>
      </c>
      <c r="J28" s="72"/>
      <c r="K28" s="72"/>
      <c r="L28" s="72"/>
      <c r="M28" s="72"/>
      <c r="N28" s="72"/>
      <c r="O28" s="72"/>
      <c r="R28" s="67"/>
      <c r="U28" s="67"/>
      <c r="AH28" s="41"/>
    </row>
    <row r="29" spans="1:39" ht="19.5" x14ac:dyDescent="0.25">
      <c r="B29" s="68"/>
      <c r="C29" s="68"/>
      <c r="D29" s="177"/>
      <c r="E29" s="68"/>
      <c r="F29" s="68"/>
      <c r="G29" s="177"/>
      <c r="H29" s="177"/>
      <c r="I29" s="177"/>
      <c r="J29" s="177"/>
      <c r="K29" s="366"/>
      <c r="L29" s="366"/>
      <c r="M29" s="366"/>
      <c r="N29" s="366"/>
      <c r="O29" s="366"/>
      <c r="R29" s="44"/>
      <c r="U29" s="44"/>
      <c r="AK29" s="41"/>
      <c r="AL29" s="41"/>
    </row>
    <row r="30" spans="1:39" ht="15" x14ac:dyDescent="0.2">
      <c r="P30" s="248"/>
      <c r="Q30" s="245"/>
      <c r="R30" s="249"/>
      <c r="S30" s="248"/>
      <c r="T30" s="245"/>
      <c r="U30" s="249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</row>
    <row r="31" spans="1:39" ht="15" x14ac:dyDescent="0.2">
      <c r="P31" s="250"/>
      <c r="Q31" s="248"/>
      <c r="R31" s="251"/>
      <c r="S31" s="250"/>
      <c r="T31" s="248"/>
      <c r="U31" s="251"/>
      <c r="V31" s="250"/>
      <c r="W31" s="248"/>
      <c r="X31" s="251"/>
      <c r="Y31" s="250"/>
      <c r="Z31" s="248"/>
      <c r="AA31" s="251"/>
      <c r="AB31" s="250"/>
      <c r="AC31" s="248"/>
      <c r="AD31" s="251"/>
      <c r="AE31" s="252"/>
      <c r="AF31" s="252"/>
      <c r="AG31" s="252"/>
    </row>
    <row r="32" spans="1:39" ht="15" x14ac:dyDescent="0.2">
      <c r="P32" s="72"/>
      <c r="Q32" s="72"/>
      <c r="R32" s="72"/>
      <c r="S32" s="72"/>
      <c r="T32" s="72"/>
      <c r="U32" s="7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</sheetData>
  <sortState ref="A12:AZ26">
    <sortCondition descending="1" ref="AI12:AI26"/>
  </sortState>
  <mergeCells count="38">
    <mergeCell ref="A10:A11"/>
    <mergeCell ref="B10:B11"/>
    <mergeCell ref="C10:C11"/>
    <mergeCell ref="D10:D11"/>
    <mergeCell ref="E10:E11"/>
    <mergeCell ref="G7:L7"/>
    <mergeCell ref="G8:L8"/>
    <mergeCell ref="A1:AJ1"/>
    <mergeCell ref="A2:AJ2"/>
    <mergeCell ref="A4:AJ4"/>
    <mergeCell ref="A5:AJ5"/>
    <mergeCell ref="G6:L6"/>
    <mergeCell ref="M6:R6"/>
    <mergeCell ref="M7:R7"/>
    <mergeCell ref="M8:R8"/>
    <mergeCell ref="AI9:AJ9"/>
    <mergeCell ref="F10:F11"/>
    <mergeCell ref="G10:G11"/>
    <mergeCell ref="H10:H11"/>
    <mergeCell ref="I10:I11"/>
    <mergeCell ref="J10:J11"/>
    <mergeCell ref="AJ10:AJ11"/>
    <mergeCell ref="AH10:AH11"/>
    <mergeCell ref="AI10:AI11"/>
    <mergeCell ref="AB10:AD10"/>
    <mergeCell ref="K29:O29"/>
    <mergeCell ref="Y10:AA10"/>
    <mergeCell ref="AE10:AE11"/>
    <mergeCell ref="AF10:AF11"/>
    <mergeCell ref="AG10:AG11"/>
    <mergeCell ref="L10:L11"/>
    <mergeCell ref="M10:M11"/>
    <mergeCell ref="N10:N11"/>
    <mergeCell ref="O10:O11"/>
    <mergeCell ref="P10:R10"/>
    <mergeCell ref="V10:X10"/>
    <mergeCell ref="K10:K11"/>
    <mergeCell ref="S10:U10"/>
  </mergeCells>
  <pageMargins left="0.25" right="0.25" top="0.75" bottom="0.75" header="0.3" footer="0.3"/>
  <pageSetup paperSize="9" scale="58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2"/>
  <sheetViews>
    <sheetView view="pageBreakPreview" topLeftCell="A13" zoomScale="70" zoomScaleNormal="75" zoomScaleSheetLayoutView="70" workbookViewId="0">
      <selection activeCell="T16" sqref="T16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15.140625" style="41" hidden="1" customWidth="1"/>
    <col min="4" max="4" width="13.28515625" style="41" hidden="1" customWidth="1"/>
    <col min="5" max="5" width="8.85546875" style="41" customWidth="1"/>
    <col min="6" max="6" width="14.7109375" style="41" customWidth="1"/>
    <col min="7" max="7" width="5.140625" style="41" customWidth="1"/>
    <col min="8" max="8" width="14" style="41" hidden="1" customWidth="1"/>
    <col min="9" max="9" width="15" style="41" customWidth="1"/>
    <col min="10" max="10" width="11.5703125" style="41" customWidth="1"/>
    <col min="11" max="11" width="9.42578125" style="41" customWidth="1"/>
    <col min="12" max="12" width="10.28515625" style="41" customWidth="1"/>
    <col min="13" max="13" width="7.140625" style="41" customWidth="1"/>
    <col min="14" max="15" width="8.42578125" style="41" customWidth="1"/>
    <col min="16" max="16" width="7.28515625" style="41" customWidth="1"/>
    <col min="17" max="17" width="8.42578125" style="41" customWidth="1"/>
    <col min="18" max="18" width="5.5703125" style="41" customWidth="1"/>
    <col min="19" max="19" width="7.85546875" style="41" customWidth="1"/>
    <col min="20" max="20" width="8.85546875" style="41" customWidth="1"/>
    <col min="21" max="21" width="3.85546875" style="41" customWidth="1"/>
    <col min="22" max="22" width="8.7109375" style="41" customWidth="1"/>
    <col min="23" max="23" width="9" style="41" customWidth="1"/>
    <col min="24" max="24" width="3.85546875" style="41" customWidth="1"/>
    <col min="25" max="25" width="4.85546875" style="41" customWidth="1"/>
    <col min="26" max="26" width="2.85546875" style="41" customWidth="1"/>
    <col min="27" max="27" width="6.28515625" style="41" hidden="1" customWidth="1"/>
    <col min="28" max="28" width="7.7109375" style="41" customWidth="1"/>
    <col min="29" max="29" width="9.7109375" style="41" customWidth="1"/>
    <col min="30" max="30" width="8.85546875" style="41" customWidth="1"/>
    <col min="31" max="31" width="28.28515625" style="44" customWidth="1"/>
    <col min="32" max="32" width="11" style="44" customWidth="1"/>
    <col min="33" max="250" width="9.140625" style="41"/>
    <col min="251" max="251" width="4.5703125" style="41" customWidth="1"/>
    <col min="252" max="252" width="5" style="41" customWidth="1"/>
    <col min="253" max="254" width="0" style="41" hidden="1" customWidth="1"/>
    <col min="255" max="255" width="11.140625" style="41" customWidth="1"/>
    <col min="256" max="256" width="15.5703125" style="41" customWidth="1"/>
    <col min="257" max="257" width="5.140625" style="41" customWidth="1"/>
    <col min="258" max="258" width="0" style="41" hidden="1" customWidth="1"/>
    <col min="259" max="259" width="20.7109375" style="41" customWidth="1"/>
    <col min="260" max="260" width="15.140625" style="41" customWidth="1"/>
    <col min="261" max="261" width="11.7109375" style="41" customWidth="1"/>
    <col min="262" max="262" width="11.5703125" style="41" customWidth="1"/>
    <col min="263" max="263" width="7.140625" style="41" customWidth="1"/>
    <col min="264" max="264" width="9.5703125" style="41" customWidth="1"/>
    <col min="265" max="265" width="14.140625" style="41" customWidth="1"/>
    <col min="266" max="266" width="7.28515625" style="41" customWidth="1"/>
    <col min="267" max="267" width="8.85546875" style="41" customWidth="1"/>
    <col min="268" max="268" width="5.5703125" style="41" customWidth="1"/>
    <col min="269" max="269" width="7.28515625" style="41" customWidth="1"/>
    <col min="270" max="270" width="8.85546875" style="41" customWidth="1"/>
    <col min="271" max="271" width="3.7109375" style="41" customWidth="1"/>
    <col min="272" max="272" width="7.85546875" style="41" customWidth="1"/>
    <col min="273" max="273" width="9.42578125" style="41" customWidth="1"/>
    <col min="274" max="274" width="3.85546875" style="41" customWidth="1"/>
    <col min="275" max="275" width="8.7109375" style="41" customWidth="1"/>
    <col min="276" max="276" width="9.42578125" style="41" customWidth="1"/>
    <col min="277" max="277" width="3.85546875" style="41" customWidth="1"/>
    <col min="278" max="278" width="7.85546875" style="41" customWidth="1"/>
    <col min="279" max="279" width="8.85546875" style="41" customWidth="1"/>
    <col min="280" max="280" width="3.7109375" style="41" customWidth="1"/>
    <col min="281" max="281" width="4.85546875" style="41" customWidth="1"/>
    <col min="282" max="282" width="2.85546875" style="41" customWidth="1"/>
    <col min="283" max="283" width="0" style="41" hidden="1" customWidth="1"/>
    <col min="284" max="284" width="7.7109375" style="41" customWidth="1"/>
    <col min="285" max="285" width="11.85546875" style="41" customWidth="1"/>
    <col min="286" max="286" width="8.85546875" style="41" customWidth="1"/>
    <col min="287" max="287" width="28.28515625" style="41" customWidth="1"/>
    <col min="288" max="288" width="11" style="41" customWidth="1"/>
    <col min="289" max="506" width="9.140625" style="41"/>
    <col min="507" max="507" width="4.5703125" style="41" customWidth="1"/>
    <col min="508" max="508" width="5" style="41" customWidth="1"/>
    <col min="509" max="510" width="0" style="41" hidden="1" customWidth="1"/>
    <col min="511" max="511" width="11.140625" style="41" customWidth="1"/>
    <col min="512" max="512" width="15.5703125" style="41" customWidth="1"/>
    <col min="513" max="513" width="5.140625" style="41" customWidth="1"/>
    <col min="514" max="514" width="0" style="41" hidden="1" customWidth="1"/>
    <col min="515" max="515" width="20.7109375" style="41" customWidth="1"/>
    <col min="516" max="516" width="15.140625" style="41" customWidth="1"/>
    <col min="517" max="517" width="11.7109375" style="41" customWidth="1"/>
    <col min="518" max="518" width="11.5703125" style="41" customWidth="1"/>
    <col min="519" max="519" width="7.140625" style="41" customWidth="1"/>
    <col min="520" max="520" width="9.5703125" style="41" customWidth="1"/>
    <col min="521" max="521" width="14.140625" style="41" customWidth="1"/>
    <col min="522" max="522" width="7.28515625" style="41" customWidth="1"/>
    <col min="523" max="523" width="8.85546875" style="41" customWidth="1"/>
    <col min="524" max="524" width="5.5703125" style="41" customWidth="1"/>
    <col min="525" max="525" width="7.28515625" style="41" customWidth="1"/>
    <col min="526" max="526" width="8.85546875" style="41" customWidth="1"/>
    <col min="527" max="527" width="3.7109375" style="41" customWidth="1"/>
    <col min="528" max="528" width="7.85546875" style="41" customWidth="1"/>
    <col min="529" max="529" width="9.42578125" style="41" customWidth="1"/>
    <col min="530" max="530" width="3.85546875" style="41" customWidth="1"/>
    <col min="531" max="531" width="8.7109375" style="41" customWidth="1"/>
    <col min="532" max="532" width="9.42578125" style="41" customWidth="1"/>
    <col min="533" max="533" width="3.85546875" style="41" customWidth="1"/>
    <col min="534" max="534" width="7.85546875" style="41" customWidth="1"/>
    <col min="535" max="535" width="8.85546875" style="41" customWidth="1"/>
    <col min="536" max="536" width="3.7109375" style="41" customWidth="1"/>
    <col min="537" max="537" width="4.85546875" style="41" customWidth="1"/>
    <col min="538" max="538" width="2.85546875" style="41" customWidth="1"/>
    <col min="539" max="539" width="0" style="41" hidden="1" customWidth="1"/>
    <col min="540" max="540" width="7.7109375" style="41" customWidth="1"/>
    <col min="541" max="541" width="11.85546875" style="41" customWidth="1"/>
    <col min="542" max="542" width="8.85546875" style="41" customWidth="1"/>
    <col min="543" max="543" width="28.28515625" style="41" customWidth="1"/>
    <col min="544" max="544" width="11" style="41" customWidth="1"/>
    <col min="545" max="762" width="9.140625" style="41"/>
    <col min="763" max="763" width="4.5703125" style="41" customWidth="1"/>
    <col min="764" max="764" width="5" style="41" customWidth="1"/>
    <col min="765" max="766" width="0" style="41" hidden="1" customWidth="1"/>
    <col min="767" max="767" width="11.140625" style="41" customWidth="1"/>
    <col min="768" max="768" width="15.5703125" style="41" customWidth="1"/>
    <col min="769" max="769" width="5.140625" style="41" customWidth="1"/>
    <col min="770" max="770" width="0" style="41" hidden="1" customWidth="1"/>
    <col min="771" max="771" width="20.7109375" style="41" customWidth="1"/>
    <col min="772" max="772" width="15.140625" style="41" customWidth="1"/>
    <col min="773" max="773" width="11.7109375" style="41" customWidth="1"/>
    <col min="774" max="774" width="11.5703125" style="41" customWidth="1"/>
    <col min="775" max="775" width="7.140625" style="41" customWidth="1"/>
    <col min="776" max="776" width="9.5703125" style="41" customWidth="1"/>
    <col min="777" max="777" width="14.140625" style="41" customWidth="1"/>
    <col min="778" max="778" width="7.28515625" style="41" customWidth="1"/>
    <col min="779" max="779" width="8.85546875" style="41" customWidth="1"/>
    <col min="780" max="780" width="5.5703125" style="41" customWidth="1"/>
    <col min="781" max="781" width="7.28515625" style="41" customWidth="1"/>
    <col min="782" max="782" width="8.85546875" style="41" customWidth="1"/>
    <col min="783" max="783" width="3.7109375" style="41" customWidth="1"/>
    <col min="784" max="784" width="7.85546875" style="41" customWidth="1"/>
    <col min="785" max="785" width="9.42578125" style="41" customWidth="1"/>
    <col min="786" max="786" width="3.85546875" style="41" customWidth="1"/>
    <col min="787" max="787" width="8.7109375" style="41" customWidth="1"/>
    <col min="788" max="788" width="9.42578125" style="41" customWidth="1"/>
    <col min="789" max="789" width="3.85546875" style="41" customWidth="1"/>
    <col min="790" max="790" width="7.85546875" style="41" customWidth="1"/>
    <col min="791" max="791" width="8.85546875" style="41" customWidth="1"/>
    <col min="792" max="792" width="3.7109375" style="41" customWidth="1"/>
    <col min="793" max="793" width="4.85546875" style="41" customWidth="1"/>
    <col min="794" max="794" width="2.85546875" style="41" customWidth="1"/>
    <col min="795" max="795" width="0" style="41" hidden="1" customWidth="1"/>
    <col min="796" max="796" width="7.7109375" style="41" customWidth="1"/>
    <col min="797" max="797" width="11.85546875" style="41" customWidth="1"/>
    <col min="798" max="798" width="8.85546875" style="41" customWidth="1"/>
    <col min="799" max="799" width="28.28515625" style="41" customWidth="1"/>
    <col min="800" max="800" width="11" style="41" customWidth="1"/>
    <col min="801" max="1018" width="9.140625" style="41"/>
    <col min="1019" max="1019" width="4.5703125" style="41" customWidth="1"/>
    <col min="1020" max="1020" width="5" style="41" customWidth="1"/>
    <col min="1021" max="1022" width="0" style="41" hidden="1" customWidth="1"/>
    <col min="1023" max="1023" width="11.140625" style="41" customWidth="1"/>
    <col min="1024" max="1024" width="15.5703125" style="41" customWidth="1"/>
    <col min="1025" max="1025" width="5.140625" style="41" customWidth="1"/>
    <col min="1026" max="1026" width="0" style="41" hidden="1" customWidth="1"/>
    <col min="1027" max="1027" width="20.7109375" style="41" customWidth="1"/>
    <col min="1028" max="1028" width="15.140625" style="41" customWidth="1"/>
    <col min="1029" max="1029" width="11.7109375" style="41" customWidth="1"/>
    <col min="1030" max="1030" width="11.5703125" style="41" customWidth="1"/>
    <col min="1031" max="1031" width="7.140625" style="41" customWidth="1"/>
    <col min="1032" max="1032" width="9.5703125" style="41" customWidth="1"/>
    <col min="1033" max="1033" width="14.140625" style="41" customWidth="1"/>
    <col min="1034" max="1034" width="7.28515625" style="41" customWidth="1"/>
    <col min="1035" max="1035" width="8.85546875" style="41" customWidth="1"/>
    <col min="1036" max="1036" width="5.5703125" style="41" customWidth="1"/>
    <col min="1037" max="1037" width="7.28515625" style="41" customWidth="1"/>
    <col min="1038" max="1038" width="8.85546875" style="41" customWidth="1"/>
    <col min="1039" max="1039" width="3.7109375" style="41" customWidth="1"/>
    <col min="1040" max="1040" width="7.85546875" style="41" customWidth="1"/>
    <col min="1041" max="1041" width="9.42578125" style="41" customWidth="1"/>
    <col min="1042" max="1042" width="3.85546875" style="41" customWidth="1"/>
    <col min="1043" max="1043" width="8.7109375" style="41" customWidth="1"/>
    <col min="1044" max="1044" width="9.42578125" style="41" customWidth="1"/>
    <col min="1045" max="1045" width="3.85546875" style="41" customWidth="1"/>
    <col min="1046" max="1046" width="7.85546875" style="41" customWidth="1"/>
    <col min="1047" max="1047" width="8.85546875" style="41" customWidth="1"/>
    <col min="1048" max="1048" width="3.7109375" style="41" customWidth="1"/>
    <col min="1049" max="1049" width="4.85546875" style="41" customWidth="1"/>
    <col min="1050" max="1050" width="2.85546875" style="41" customWidth="1"/>
    <col min="1051" max="1051" width="0" style="41" hidden="1" customWidth="1"/>
    <col min="1052" max="1052" width="7.7109375" style="41" customWidth="1"/>
    <col min="1053" max="1053" width="11.85546875" style="41" customWidth="1"/>
    <col min="1054" max="1054" width="8.85546875" style="41" customWidth="1"/>
    <col min="1055" max="1055" width="28.28515625" style="41" customWidth="1"/>
    <col min="1056" max="1056" width="11" style="41" customWidth="1"/>
    <col min="1057" max="1274" width="9.140625" style="41"/>
    <col min="1275" max="1275" width="4.5703125" style="41" customWidth="1"/>
    <col min="1276" max="1276" width="5" style="41" customWidth="1"/>
    <col min="1277" max="1278" width="0" style="41" hidden="1" customWidth="1"/>
    <col min="1279" max="1279" width="11.140625" style="41" customWidth="1"/>
    <col min="1280" max="1280" width="15.5703125" style="41" customWidth="1"/>
    <col min="1281" max="1281" width="5.140625" style="41" customWidth="1"/>
    <col min="1282" max="1282" width="0" style="41" hidden="1" customWidth="1"/>
    <col min="1283" max="1283" width="20.7109375" style="41" customWidth="1"/>
    <col min="1284" max="1284" width="15.140625" style="41" customWidth="1"/>
    <col min="1285" max="1285" width="11.7109375" style="41" customWidth="1"/>
    <col min="1286" max="1286" width="11.5703125" style="41" customWidth="1"/>
    <col min="1287" max="1287" width="7.140625" style="41" customWidth="1"/>
    <col min="1288" max="1288" width="9.5703125" style="41" customWidth="1"/>
    <col min="1289" max="1289" width="14.140625" style="41" customWidth="1"/>
    <col min="1290" max="1290" width="7.28515625" style="41" customWidth="1"/>
    <col min="1291" max="1291" width="8.85546875" style="41" customWidth="1"/>
    <col min="1292" max="1292" width="5.5703125" style="41" customWidth="1"/>
    <col min="1293" max="1293" width="7.28515625" style="41" customWidth="1"/>
    <col min="1294" max="1294" width="8.85546875" style="41" customWidth="1"/>
    <col min="1295" max="1295" width="3.7109375" style="41" customWidth="1"/>
    <col min="1296" max="1296" width="7.85546875" style="41" customWidth="1"/>
    <col min="1297" max="1297" width="9.42578125" style="41" customWidth="1"/>
    <col min="1298" max="1298" width="3.85546875" style="41" customWidth="1"/>
    <col min="1299" max="1299" width="8.7109375" style="41" customWidth="1"/>
    <col min="1300" max="1300" width="9.42578125" style="41" customWidth="1"/>
    <col min="1301" max="1301" width="3.85546875" style="41" customWidth="1"/>
    <col min="1302" max="1302" width="7.85546875" style="41" customWidth="1"/>
    <col min="1303" max="1303" width="8.85546875" style="41" customWidth="1"/>
    <col min="1304" max="1304" width="3.7109375" style="41" customWidth="1"/>
    <col min="1305" max="1305" width="4.85546875" style="41" customWidth="1"/>
    <col min="1306" max="1306" width="2.85546875" style="41" customWidth="1"/>
    <col min="1307" max="1307" width="0" style="41" hidden="1" customWidth="1"/>
    <col min="1308" max="1308" width="7.7109375" style="41" customWidth="1"/>
    <col min="1309" max="1309" width="11.85546875" style="41" customWidth="1"/>
    <col min="1310" max="1310" width="8.85546875" style="41" customWidth="1"/>
    <col min="1311" max="1311" width="28.28515625" style="41" customWidth="1"/>
    <col min="1312" max="1312" width="11" style="41" customWidth="1"/>
    <col min="1313" max="1530" width="9.140625" style="41"/>
    <col min="1531" max="1531" width="4.5703125" style="41" customWidth="1"/>
    <col min="1532" max="1532" width="5" style="41" customWidth="1"/>
    <col min="1533" max="1534" width="0" style="41" hidden="1" customWidth="1"/>
    <col min="1535" max="1535" width="11.140625" style="41" customWidth="1"/>
    <col min="1536" max="1536" width="15.5703125" style="41" customWidth="1"/>
    <col min="1537" max="1537" width="5.140625" style="41" customWidth="1"/>
    <col min="1538" max="1538" width="0" style="41" hidden="1" customWidth="1"/>
    <col min="1539" max="1539" width="20.7109375" style="41" customWidth="1"/>
    <col min="1540" max="1540" width="15.140625" style="41" customWidth="1"/>
    <col min="1541" max="1541" width="11.7109375" style="41" customWidth="1"/>
    <col min="1542" max="1542" width="11.5703125" style="41" customWidth="1"/>
    <col min="1543" max="1543" width="7.140625" style="41" customWidth="1"/>
    <col min="1544" max="1544" width="9.5703125" style="41" customWidth="1"/>
    <col min="1545" max="1545" width="14.140625" style="41" customWidth="1"/>
    <col min="1546" max="1546" width="7.28515625" style="41" customWidth="1"/>
    <col min="1547" max="1547" width="8.85546875" style="41" customWidth="1"/>
    <col min="1548" max="1548" width="5.5703125" style="41" customWidth="1"/>
    <col min="1549" max="1549" width="7.28515625" style="41" customWidth="1"/>
    <col min="1550" max="1550" width="8.85546875" style="41" customWidth="1"/>
    <col min="1551" max="1551" width="3.7109375" style="41" customWidth="1"/>
    <col min="1552" max="1552" width="7.85546875" style="41" customWidth="1"/>
    <col min="1553" max="1553" width="9.42578125" style="41" customWidth="1"/>
    <col min="1554" max="1554" width="3.85546875" style="41" customWidth="1"/>
    <col min="1555" max="1555" width="8.7109375" style="41" customWidth="1"/>
    <col min="1556" max="1556" width="9.42578125" style="41" customWidth="1"/>
    <col min="1557" max="1557" width="3.85546875" style="41" customWidth="1"/>
    <col min="1558" max="1558" width="7.85546875" style="41" customWidth="1"/>
    <col min="1559" max="1559" width="8.85546875" style="41" customWidth="1"/>
    <col min="1560" max="1560" width="3.7109375" style="41" customWidth="1"/>
    <col min="1561" max="1561" width="4.85546875" style="41" customWidth="1"/>
    <col min="1562" max="1562" width="2.85546875" style="41" customWidth="1"/>
    <col min="1563" max="1563" width="0" style="41" hidden="1" customWidth="1"/>
    <col min="1564" max="1564" width="7.7109375" style="41" customWidth="1"/>
    <col min="1565" max="1565" width="11.85546875" style="41" customWidth="1"/>
    <col min="1566" max="1566" width="8.85546875" style="41" customWidth="1"/>
    <col min="1567" max="1567" width="28.28515625" style="41" customWidth="1"/>
    <col min="1568" max="1568" width="11" style="41" customWidth="1"/>
    <col min="1569" max="1786" width="9.140625" style="41"/>
    <col min="1787" max="1787" width="4.5703125" style="41" customWidth="1"/>
    <col min="1788" max="1788" width="5" style="41" customWidth="1"/>
    <col min="1789" max="1790" width="0" style="41" hidden="1" customWidth="1"/>
    <col min="1791" max="1791" width="11.140625" style="41" customWidth="1"/>
    <col min="1792" max="1792" width="15.5703125" style="41" customWidth="1"/>
    <col min="1793" max="1793" width="5.140625" style="41" customWidth="1"/>
    <col min="1794" max="1794" width="0" style="41" hidden="1" customWidth="1"/>
    <col min="1795" max="1795" width="20.7109375" style="41" customWidth="1"/>
    <col min="1796" max="1796" width="15.140625" style="41" customWidth="1"/>
    <col min="1797" max="1797" width="11.7109375" style="41" customWidth="1"/>
    <col min="1798" max="1798" width="11.5703125" style="41" customWidth="1"/>
    <col min="1799" max="1799" width="7.140625" style="41" customWidth="1"/>
    <col min="1800" max="1800" width="9.5703125" style="41" customWidth="1"/>
    <col min="1801" max="1801" width="14.140625" style="41" customWidth="1"/>
    <col min="1802" max="1802" width="7.28515625" style="41" customWidth="1"/>
    <col min="1803" max="1803" width="8.85546875" style="41" customWidth="1"/>
    <col min="1804" max="1804" width="5.5703125" style="41" customWidth="1"/>
    <col min="1805" max="1805" width="7.28515625" style="41" customWidth="1"/>
    <col min="1806" max="1806" width="8.85546875" style="41" customWidth="1"/>
    <col min="1807" max="1807" width="3.7109375" style="41" customWidth="1"/>
    <col min="1808" max="1808" width="7.85546875" style="41" customWidth="1"/>
    <col min="1809" max="1809" width="9.42578125" style="41" customWidth="1"/>
    <col min="1810" max="1810" width="3.85546875" style="41" customWidth="1"/>
    <col min="1811" max="1811" width="8.7109375" style="41" customWidth="1"/>
    <col min="1812" max="1812" width="9.42578125" style="41" customWidth="1"/>
    <col min="1813" max="1813" width="3.85546875" style="41" customWidth="1"/>
    <col min="1814" max="1814" width="7.85546875" style="41" customWidth="1"/>
    <col min="1815" max="1815" width="8.85546875" style="41" customWidth="1"/>
    <col min="1816" max="1816" width="3.7109375" style="41" customWidth="1"/>
    <col min="1817" max="1817" width="4.85546875" style="41" customWidth="1"/>
    <col min="1818" max="1818" width="2.85546875" style="41" customWidth="1"/>
    <col min="1819" max="1819" width="0" style="41" hidden="1" customWidth="1"/>
    <col min="1820" max="1820" width="7.7109375" style="41" customWidth="1"/>
    <col min="1821" max="1821" width="11.85546875" style="41" customWidth="1"/>
    <col min="1822" max="1822" width="8.85546875" style="41" customWidth="1"/>
    <col min="1823" max="1823" width="28.28515625" style="41" customWidth="1"/>
    <col min="1824" max="1824" width="11" style="41" customWidth="1"/>
    <col min="1825" max="2042" width="9.140625" style="41"/>
    <col min="2043" max="2043" width="4.5703125" style="41" customWidth="1"/>
    <col min="2044" max="2044" width="5" style="41" customWidth="1"/>
    <col min="2045" max="2046" width="0" style="41" hidden="1" customWidth="1"/>
    <col min="2047" max="2047" width="11.140625" style="41" customWidth="1"/>
    <col min="2048" max="2048" width="15.5703125" style="41" customWidth="1"/>
    <col min="2049" max="2049" width="5.140625" style="41" customWidth="1"/>
    <col min="2050" max="2050" width="0" style="41" hidden="1" customWidth="1"/>
    <col min="2051" max="2051" width="20.7109375" style="41" customWidth="1"/>
    <col min="2052" max="2052" width="15.140625" style="41" customWidth="1"/>
    <col min="2053" max="2053" width="11.7109375" style="41" customWidth="1"/>
    <col min="2054" max="2054" width="11.5703125" style="41" customWidth="1"/>
    <col min="2055" max="2055" width="7.140625" style="41" customWidth="1"/>
    <col min="2056" max="2056" width="9.5703125" style="41" customWidth="1"/>
    <col min="2057" max="2057" width="14.140625" style="41" customWidth="1"/>
    <col min="2058" max="2058" width="7.28515625" style="41" customWidth="1"/>
    <col min="2059" max="2059" width="8.85546875" style="41" customWidth="1"/>
    <col min="2060" max="2060" width="5.5703125" style="41" customWidth="1"/>
    <col min="2061" max="2061" width="7.28515625" style="41" customWidth="1"/>
    <col min="2062" max="2062" width="8.85546875" style="41" customWidth="1"/>
    <col min="2063" max="2063" width="3.7109375" style="41" customWidth="1"/>
    <col min="2064" max="2064" width="7.85546875" style="41" customWidth="1"/>
    <col min="2065" max="2065" width="9.42578125" style="41" customWidth="1"/>
    <col min="2066" max="2066" width="3.85546875" style="41" customWidth="1"/>
    <col min="2067" max="2067" width="8.7109375" style="41" customWidth="1"/>
    <col min="2068" max="2068" width="9.42578125" style="41" customWidth="1"/>
    <col min="2069" max="2069" width="3.85546875" style="41" customWidth="1"/>
    <col min="2070" max="2070" width="7.85546875" style="41" customWidth="1"/>
    <col min="2071" max="2071" width="8.85546875" style="41" customWidth="1"/>
    <col min="2072" max="2072" width="3.7109375" style="41" customWidth="1"/>
    <col min="2073" max="2073" width="4.85546875" style="41" customWidth="1"/>
    <col min="2074" max="2074" width="2.85546875" style="41" customWidth="1"/>
    <col min="2075" max="2075" width="0" style="41" hidden="1" customWidth="1"/>
    <col min="2076" max="2076" width="7.7109375" style="41" customWidth="1"/>
    <col min="2077" max="2077" width="11.85546875" style="41" customWidth="1"/>
    <col min="2078" max="2078" width="8.85546875" style="41" customWidth="1"/>
    <col min="2079" max="2079" width="28.28515625" style="41" customWidth="1"/>
    <col min="2080" max="2080" width="11" style="41" customWidth="1"/>
    <col min="2081" max="2298" width="9.140625" style="41"/>
    <col min="2299" max="2299" width="4.5703125" style="41" customWidth="1"/>
    <col min="2300" max="2300" width="5" style="41" customWidth="1"/>
    <col min="2301" max="2302" width="0" style="41" hidden="1" customWidth="1"/>
    <col min="2303" max="2303" width="11.140625" style="41" customWidth="1"/>
    <col min="2304" max="2304" width="15.5703125" style="41" customWidth="1"/>
    <col min="2305" max="2305" width="5.140625" style="41" customWidth="1"/>
    <col min="2306" max="2306" width="0" style="41" hidden="1" customWidth="1"/>
    <col min="2307" max="2307" width="20.7109375" style="41" customWidth="1"/>
    <col min="2308" max="2308" width="15.140625" style="41" customWidth="1"/>
    <col min="2309" max="2309" width="11.7109375" style="41" customWidth="1"/>
    <col min="2310" max="2310" width="11.5703125" style="41" customWidth="1"/>
    <col min="2311" max="2311" width="7.140625" style="41" customWidth="1"/>
    <col min="2312" max="2312" width="9.5703125" style="41" customWidth="1"/>
    <col min="2313" max="2313" width="14.140625" style="41" customWidth="1"/>
    <col min="2314" max="2314" width="7.28515625" style="41" customWidth="1"/>
    <col min="2315" max="2315" width="8.85546875" style="41" customWidth="1"/>
    <col min="2316" max="2316" width="5.5703125" style="41" customWidth="1"/>
    <col min="2317" max="2317" width="7.28515625" style="41" customWidth="1"/>
    <col min="2318" max="2318" width="8.85546875" style="41" customWidth="1"/>
    <col min="2319" max="2319" width="3.7109375" style="41" customWidth="1"/>
    <col min="2320" max="2320" width="7.85546875" style="41" customWidth="1"/>
    <col min="2321" max="2321" width="9.42578125" style="41" customWidth="1"/>
    <col min="2322" max="2322" width="3.85546875" style="41" customWidth="1"/>
    <col min="2323" max="2323" width="8.7109375" style="41" customWidth="1"/>
    <col min="2324" max="2324" width="9.42578125" style="41" customWidth="1"/>
    <col min="2325" max="2325" width="3.85546875" style="41" customWidth="1"/>
    <col min="2326" max="2326" width="7.85546875" style="41" customWidth="1"/>
    <col min="2327" max="2327" width="8.85546875" style="41" customWidth="1"/>
    <col min="2328" max="2328" width="3.7109375" style="41" customWidth="1"/>
    <col min="2329" max="2329" width="4.85546875" style="41" customWidth="1"/>
    <col min="2330" max="2330" width="2.85546875" style="41" customWidth="1"/>
    <col min="2331" max="2331" width="0" style="41" hidden="1" customWidth="1"/>
    <col min="2332" max="2332" width="7.7109375" style="41" customWidth="1"/>
    <col min="2333" max="2333" width="11.85546875" style="41" customWidth="1"/>
    <col min="2334" max="2334" width="8.85546875" style="41" customWidth="1"/>
    <col min="2335" max="2335" width="28.28515625" style="41" customWidth="1"/>
    <col min="2336" max="2336" width="11" style="41" customWidth="1"/>
    <col min="2337" max="2554" width="9.140625" style="41"/>
    <col min="2555" max="2555" width="4.5703125" style="41" customWidth="1"/>
    <col min="2556" max="2556" width="5" style="41" customWidth="1"/>
    <col min="2557" max="2558" width="0" style="41" hidden="1" customWidth="1"/>
    <col min="2559" max="2559" width="11.140625" style="41" customWidth="1"/>
    <col min="2560" max="2560" width="15.5703125" style="41" customWidth="1"/>
    <col min="2561" max="2561" width="5.140625" style="41" customWidth="1"/>
    <col min="2562" max="2562" width="0" style="41" hidden="1" customWidth="1"/>
    <col min="2563" max="2563" width="20.7109375" style="41" customWidth="1"/>
    <col min="2564" max="2564" width="15.140625" style="41" customWidth="1"/>
    <col min="2565" max="2565" width="11.7109375" style="41" customWidth="1"/>
    <col min="2566" max="2566" width="11.5703125" style="41" customWidth="1"/>
    <col min="2567" max="2567" width="7.140625" style="41" customWidth="1"/>
    <col min="2568" max="2568" width="9.5703125" style="41" customWidth="1"/>
    <col min="2569" max="2569" width="14.140625" style="41" customWidth="1"/>
    <col min="2570" max="2570" width="7.28515625" style="41" customWidth="1"/>
    <col min="2571" max="2571" width="8.85546875" style="41" customWidth="1"/>
    <col min="2572" max="2572" width="5.5703125" style="41" customWidth="1"/>
    <col min="2573" max="2573" width="7.28515625" style="41" customWidth="1"/>
    <col min="2574" max="2574" width="8.85546875" style="41" customWidth="1"/>
    <col min="2575" max="2575" width="3.7109375" style="41" customWidth="1"/>
    <col min="2576" max="2576" width="7.85546875" style="41" customWidth="1"/>
    <col min="2577" max="2577" width="9.42578125" style="41" customWidth="1"/>
    <col min="2578" max="2578" width="3.85546875" style="41" customWidth="1"/>
    <col min="2579" max="2579" width="8.7109375" style="41" customWidth="1"/>
    <col min="2580" max="2580" width="9.42578125" style="41" customWidth="1"/>
    <col min="2581" max="2581" width="3.85546875" style="41" customWidth="1"/>
    <col min="2582" max="2582" width="7.85546875" style="41" customWidth="1"/>
    <col min="2583" max="2583" width="8.85546875" style="41" customWidth="1"/>
    <col min="2584" max="2584" width="3.7109375" style="41" customWidth="1"/>
    <col min="2585" max="2585" width="4.85546875" style="41" customWidth="1"/>
    <col min="2586" max="2586" width="2.85546875" style="41" customWidth="1"/>
    <col min="2587" max="2587" width="0" style="41" hidden="1" customWidth="1"/>
    <col min="2588" max="2588" width="7.7109375" style="41" customWidth="1"/>
    <col min="2589" max="2589" width="11.85546875" style="41" customWidth="1"/>
    <col min="2590" max="2590" width="8.85546875" style="41" customWidth="1"/>
    <col min="2591" max="2591" width="28.28515625" style="41" customWidth="1"/>
    <col min="2592" max="2592" width="11" style="41" customWidth="1"/>
    <col min="2593" max="2810" width="9.140625" style="41"/>
    <col min="2811" max="2811" width="4.5703125" style="41" customWidth="1"/>
    <col min="2812" max="2812" width="5" style="41" customWidth="1"/>
    <col min="2813" max="2814" width="0" style="41" hidden="1" customWidth="1"/>
    <col min="2815" max="2815" width="11.140625" style="41" customWidth="1"/>
    <col min="2816" max="2816" width="15.5703125" style="41" customWidth="1"/>
    <col min="2817" max="2817" width="5.140625" style="41" customWidth="1"/>
    <col min="2818" max="2818" width="0" style="41" hidden="1" customWidth="1"/>
    <col min="2819" max="2819" width="20.7109375" style="41" customWidth="1"/>
    <col min="2820" max="2820" width="15.140625" style="41" customWidth="1"/>
    <col min="2821" max="2821" width="11.7109375" style="41" customWidth="1"/>
    <col min="2822" max="2822" width="11.5703125" style="41" customWidth="1"/>
    <col min="2823" max="2823" width="7.140625" style="41" customWidth="1"/>
    <col min="2824" max="2824" width="9.5703125" style="41" customWidth="1"/>
    <col min="2825" max="2825" width="14.140625" style="41" customWidth="1"/>
    <col min="2826" max="2826" width="7.28515625" style="41" customWidth="1"/>
    <col min="2827" max="2827" width="8.85546875" style="41" customWidth="1"/>
    <col min="2828" max="2828" width="5.5703125" style="41" customWidth="1"/>
    <col min="2829" max="2829" width="7.28515625" style="41" customWidth="1"/>
    <col min="2830" max="2830" width="8.85546875" style="41" customWidth="1"/>
    <col min="2831" max="2831" width="3.7109375" style="41" customWidth="1"/>
    <col min="2832" max="2832" width="7.85546875" style="41" customWidth="1"/>
    <col min="2833" max="2833" width="9.42578125" style="41" customWidth="1"/>
    <col min="2834" max="2834" width="3.85546875" style="41" customWidth="1"/>
    <col min="2835" max="2835" width="8.7109375" style="41" customWidth="1"/>
    <col min="2836" max="2836" width="9.42578125" style="41" customWidth="1"/>
    <col min="2837" max="2837" width="3.85546875" style="41" customWidth="1"/>
    <col min="2838" max="2838" width="7.85546875" style="41" customWidth="1"/>
    <col min="2839" max="2839" width="8.85546875" style="41" customWidth="1"/>
    <col min="2840" max="2840" width="3.7109375" style="41" customWidth="1"/>
    <col min="2841" max="2841" width="4.85546875" style="41" customWidth="1"/>
    <col min="2842" max="2842" width="2.85546875" style="41" customWidth="1"/>
    <col min="2843" max="2843" width="0" style="41" hidden="1" customWidth="1"/>
    <col min="2844" max="2844" width="7.7109375" style="41" customWidth="1"/>
    <col min="2845" max="2845" width="11.85546875" style="41" customWidth="1"/>
    <col min="2846" max="2846" width="8.85546875" style="41" customWidth="1"/>
    <col min="2847" max="2847" width="28.28515625" style="41" customWidth="1"/>
    <col min="2848" max="2848" width="11" style="41" customWidth="1"/>
    <col min="2849" max="3066" width="9.140625" style="41"/>
    <col min="3067" max="3067" width="4.5703125" style="41" customWidth="1"/>
    <col min="3068" max="3068" width="5" style="41" customWidth="1"/>
    <col min="3069" max="3070" width="0" style="41" hidden="1" customWidth="1"/>
    <col min="3071" max="3071" width="11.140625" style="41" customWidth="1"/>
    <col min="3072" max="3072" width="15.5703125" style="41" customWidth="1"/>
    <col min="3073" max="3073" width="5.140625" style="41" customWidth="1"/>
    <col min="3074" max="3074" width="0" style="41" hidden="1" customWidth="1"/>
    <col min="3075" max="3075" width="20.7109375" style="41" customWidth="1"/>
    <col min="3076" max="3076" width="15.140625" style="41" customWidth="1"/>
    <col min="3077" max="3077" width="11.7109375" style="41" customWidth="1"/>
    <col min="3078" max="3078" width="11.5703125" style="41" customWidth="1"/>
    <col min="3079" max="3079" width="7.140625" style="41" customWidth="1"/>
    <col min="3080" max="3080" width="9.5703125" style="41" customWidth="1"/>
    <col min="3081" max="3081" width="14.140625" style="41" customWidth="1"/>
    <col min="3082" max="3082" width="7.28515625" style="41" customWidth="1"/>
    <col min="3083" max="3083" width="8.85546875" style="41" customWidth="1"/>
    <col min="3084" max="3084" width="5.5703125" style="41" customWidth="1"/>
    <col min="3085" max="3085" width="7.28515625" style="41" customWidth="1"/>
    <col min="3086" max="3086" width="8.85546875" style="41" customWidth="1"/>
    <col min="3087" max="3087" width="3.7109375" style="41" customWidth="1"/>
    <col min="3088" max="3088" width="7.85546875" style="41" customWidth="1"/>
    <col min="3089" max="3089" width="9.42578125" style="41" customWidth="1"/>
    <col min="3090" max="3090" width="3.85546875" style="41" customWidth="1"/>
    <col min="3091" max="3091" width="8.7109375" style="41" customWidth="1"/>
    <col min="3092" max="3092" width="9.42578125" style="41" customWidth="1"/>
    <col min="3093" max="3093" width="3.85546875" style="41" customWidth="1"/>
    <col min="3094" max="3094" width="7.85546875" style="41" customWidth="1"/>
    <col min="3095" max="3095" width="8.85546875" style="41" customWidth="1"/>
    <col min="3096" max="3096" width="3.7109375" style="41" customWidth="1"/>
    <col min="3097" max="3097" width="4.85546875" style="41" customWidth="1"/>
    <col min="3098" max="3098" width="2.85546875" style="41" customWidth="1"/>
    <col min="3099" max="3099" width="0" style="41" hidden="1" customWidth="1"/>
    <col min="3100" max="3100" width="7.7109375" style="41" customWidth="1"/>
    <col min="3101" max="3101" width="11.85546875" style="41" customWidth="1"/>
    <col min="3102" max="3102" width="8.85546875" style="41" customWidth="1"/>
    <col min="3103" max="3103" width="28.28515625" style="41" customWidth="1"/>
    <col min="3104" max="3104" width="11" style="41" customWidth="1"/>
    <col min="3105" max="3322" width="9.140625" style="41"/>
    <col min="3323" max="3323" width="4.5703125" style="41" customWidth="1"/>
    <col min="3324" max="3324" width="5" style="41" customWidth="1"/>
    <col min="3325" max="3326" width="0" style="41" hidden="1" customWidth="1"/>
    <col min="3327" max="3327" width="11.140625" style="41" customWidth="1"/>
    <col min="3328" max="3328" width="15.5703125" style="41" customWidth="1"/>
    <col min="3329" max="3329" width="5.140625" style="41" customWidth="1"/>
    <col min="3330" max="3330" width="0" style="41" hidden="1" customWidth="1"/>
    <col min="3331" max="3331" width="20.7109375" style="41" customWidth="1"/>
    <col min="3332" max="3332" width="15.140625" style="41" customWidth="1"/>
    <col min="3333" max="3333" width="11.7109375" style="41" customWidth="1"/>
    <col min="3334" max="3334" width="11.5703125" style="41" customWidth="1"/>
    <col min="3335" max="3335" width="7.140625" style="41" customWidth="1"/>
    <col min="3336" max="3336" width="9.5703125" style="41" customWidth="1"/>
    <col min="3337" max="3337" width="14.140625" style="41" customWidth="1"/>
    <col min="3338" max="3338" width="7.28515625" style="41" customWidth="1"/>
    <col min="3339" max="3339" width="8.85546875" style="41" customWidth="1"/>
    <col min="3340" max="3340" width="5.5703125" style="41" customWidth="1"/>
    <col min="3341" max="3341" width="7.28515625" style="41" customWidth="1"/>
    <col min="3342" max="3342" width="8.85546875" style="41" customWidth="1"/>
    <col min="3343" max="3343" width="3.7109375" style="41" customWidth="1"/>
    <col min="3344" max="3344" width="7.85546875" style="41" customWidth="1"/>
    <col min="3345" max="3345" width="9.42578125" style="41" customWidth="1"/>
    <col min="3346" max="3346" width="3.85546875" style="41" customWidth="1"/>
    <col min="3347" max="3347" width="8.7109375" style="41" customWidth="1"/>
    <col min="3348" max="3348" width="9.42578125" style="41" customWidth="1"/>
    <col min="3349" max="3349" width="3.85546875" style="41" customWidth="1"/>
    <col min="3350" max="3350" width="7.85546875" style="41" customWidth="1"/>
    <col min="3351" max="3351" width="8.85546875" style="41" customWidth="1"/>
    <col min="3352" max="3352" width="3.7109375" style="41" customWidth="1"/>
    <col min="3353" max="3353" width="4.85546875" style="41" customWidth="1"/>
    <col min="3354" max="3354" width="2.85546875" style="41" customWidth="1"/>
    <col min="3355" max="3355" width="0" style="41" hidden="1" customWidth="1"/>
    <col min="3356" max="3356" width="7.7109375" style="41" customWidth="1"/>
    <col min="3357" max="3357" width="11.85546875" style="41" customWidth="1"/>
    <col min="3358" max="3358" width="8.85546875" style="41" customWidth="1"/>
    <col min="3359" max="3359" width="28.28515625" style="41" customWidth="1"/>
    <col min="3360" max="3360" width="11" style="41" customWidth="1"/>
    <col min="3361" max="3578" width="9.140625" style="41"/>
    <col min="3579" max="3579" width="4.5703125" style="41" customWidth="1"/>
    <col min="3580" max="3580" width="5" style="41" customWidth="1"/>
    <col min="3581" max="3582" width="0" style="41" hidden="1" customWidth="1"/>
    <col min="3583" max="3583" width="11.140625" style="41" customWidth="1"/>
    <col min="3584" max="3584" width="15.5703125" style="41" customWidth="1"/>
    <col min="3585" max="3585" width="5.140625" style="41" customWidth="1"/>
    <col min="3586" max="3586" width="0" style="41" hidden="1" customWidth="1"/>
    <col min="3587" max="3587" width="20.7109375" style="41" customWidth="1"/>
    <col min="3588" max="3588" width="15.140625" style="41" customWidth="1"/>
    <col min="3589" max="3589" width="11.7109375" style="41" customWidth="1"/>
    <col min="3590" max="3590" width="11.5703125" style="41" customWidth="1"/>
    <col min="3591" max="3591" width="7.140625" style="41" customWidth="1"/>
    <col min="3592" max="3592" width="9.5703125" style="41" customWidth="1"/>
    <col min="3593" max="3593" width="14.140625" style="41" customWidth="1"/>
    <col min="3594" max="3594" width="7.28515625" style="41" customWidth="1"/>
    <col min="3595" max="3595" width="8.85546875" style="41" customWidth="1"/>
    <col min="3596" max="3596" width="5.5703125" style="41" customWidth="1"/>
    <col min="3597" max="3597" width="7.28515625" style="41" customWidth="1"/>
    <col min="3598" max="3598" width="8.85546875" style="41" customWidth="1"/>
    <col min="3599" max="3599" width="3.7109375" style="41" customWidth="1"/>
    <col min="3600" max="3600" width="7.85546875" style="41" customWidth="1"/>
    <col min="3601" max="3601" width="9.42578125" style="41" customWidth="1"/>
    <col min="3602" max="3602" width="3.85546875" style="41" customWidth="1"/>
    <col min="3603" max="3603" width="8.7109375" style="41" customWidth="1"/>
    <col min="3604" max="3604" width="9.42578125" style="41" customWidth="1"/>
    <col min="3605" max="3605" width="3.85546875" style="41" customWidth="1"/>
    <col min="3606" max="3606" width="7.85546875" style="41" customWidth="1"/>
    <col min="3607" max="3607" width="8.85546875" style="41" customWidth="1"/>
    <col min="3608" max="3608" width="3.7109375" style="41" customWidth="1"/>
    <col min="3609" max="3609" width="4.85546875" style="41" customWidth="1"/>
    <col min="3610" max="3610" width="2.85546875" style="41" customWidth="1"/>
    <col min="3611" max="3611" width="0" style="41" hidden="1" customWidth="1"/>
    <col min="3612" max="3612" width="7.7109375" style="41" customWidth="1"/>
    <col min="3613" max="3613" width="11.85546875" style="41" customWidth="1"/>
    <col min="3614" max="3614" width="8.85546875" style="41" customWidth="1"/>
    <col min="3615" max="3615" width="28.28515625" style="41" customWidth="1"/>
    <col min="3616" max="3616" width="11" style="41" customWidth="1"/>
    <col min="3617" max="3834" width="9.140625" style="41"/>
    <col min="3835" max="3835" width="4.5703125" style="41" customWidth="1"/>
    <col min="3836" max="3836" width="5" style="41" customWidth="1"/>
    <col min="3837" max="3838" width="0" style="41" hidden="1" customWidth="1"/>
    <col min="3839" max="3839" width="11.140625" style="41" customWidth="1"/>
    <col min="3840" max="3840" width="15.5703125" style="41" customWidth="1"/>
    <col min="3841" max="3841" width="5.140625" style="41" customWidth="1"/>
    <col min="3842" max="3842" width="0" style="41" hidden="1" customWidth="1"/>
    <col min="3843" max="3843" width="20.7109375" style="41" customWidth="1"/>
    <col min="3844" max="3844" width="15.140625" style="41" customWidth="1"/>
    <col min="3845" max="3845" width="11.7109375" style="41" customWidth="1"/>
    <col min="3846" max="3846" width="11.5703125" style="41" customWidth="1"/>
    <col min="3847" max="3847" width="7.140625" style="41" customWidth="1"/>
    <col min="3848" max="3848" width="9.5703125" style="41" customWidth="1"/>
    <col min="3849" max="3849" width="14.140625" style="41" customWidth="1"/>
    <col min="3850" max="3850" width="7.28515625" style="41" customWidth="1"/>
    <col min="3851" max="3851" width="8.85546875" style="41" customWidth="1"/>
    <col min="3852" max="3852" width="5.5703125" style="41" customWidth="1"/>
    <col min="3853" max="3853" width="7.28515625" style="41" customWidth="1"/>
    <col min="3854" max="3854" width="8.85546875" style="41" customWidth="1"/>
    <col min="3855" max="3855" width="3.7109375" style="41" customWidth="1"/>
    <col min="3856" max="3856" width="7.85546875" style="41" customWidth="1"/>
    <col min="3857" max="3857" width="9.42578125" style="41" customWidth="1"/>
    <col min="3858" max="3858" width="3.85546875" style="41" customWidth="1"/>
    <col min="3859" max="3859" width="8.7109375" style="41" customWidth="1"/>
    <col min="3860" max="3860" width="9.42578125" style="41" customWidth="1"/>
    <col min="3861" max="3861" width="3.85546875" style="41" customWidth="1"/>
    <col min="3862" max="3862" width="7.85546875" style="41" customWidth="1"/>
    <col min="3863" max="3863" width="8.85546875" style="41" customWidth="1"/>
    <col min="3864" max="3864" width="3.7109375" style="41" customWidth="1"/>
    <col min="3865" max="3865" width="4.85546875" style="41" customWidth="1"/>
    <col min="3866" max="3866" width="2.85546875" style="41" customWidth="1"/>
    <col min="3867" max="3867" width="0" style="41" hidden="1" customWidth="1"/>
    <col min="3868" max="3868" width="7.7109375" style="41" customWidth="1"/>
    <col min="3869" max="3869" width="11.85546875" style="41" customWidth="1"/>
    <col min="3870" max="3870" width="8.85546875" style="41" customWidth="1"/>
    <col min="3871" max="3871" width="28.28515625" style="41" customWidth="1"/>
    <col min="3872" max="3872" width="11" style="41" customWidth="1"/>
    <col min="3873" max="4090" width="9.140625" style="41"/>
    <col min="4091" max="4091" width="4.5703125" style="41" customWidth="1"/>
    <col min="4092" max="4092" width="5" style="41" customWidth="1"/>
    <col min="4093" max="4094" width="0" style="41" hidden="1" customWidth="1"/>
    <col min="4095" max="4095" width="11.140625" style="41" customWidth="1"/>
    <col min="4096" max="4096" width="15.5703125" style="41" customWidth="1"/>
    <col min="4097" max="4097" width="5.140625" style="41" customWidth="1"/>
    <col min="4098" max="4098" width="0" style="41" hidden="1" customWidth="1"/>
    <col min="4099" max="4099" width="20.7109375" style="41" customWidth="1"/>
    <col min="4100" max="4100" width="15.140625" style="41" customWidth="1"/>
    <col min="4101" max="4101" width="11.7109375" style="41" customWidth="1"/>
    <col min="4102" max="4102" width="11.5703125" style="41" customWidth="1"/>
    <col min="4103" max="4103" width="7.140625" style="41" customWidth="1"/>
    <col min="4104" max="4104" width="9.5703125" style="41" customWidth="1"/>
    <col min="4105" max="4105" width="14.140625" style="41" customWidth="1"/>
    <col min="4106" max="4106" width="7.28515625" style="41" customWidth="1"/>
    <col min="4107" max="4107" width="8.85546875" style="41" customWidth="1"/>
    <col min="4108" max="4108" width="5.5703125" style="41" customWidth="1"/>
    <col min="4109" max="4109" width="7.28515625" style="41" customWidth="1"/>
    <col min="4110" max="4110" width="8.85546875" style="41" customWidth="1"/>
    <col min="4111" max="4111" width="3.7109375" style="41" customWidth="1"/>
    <col min="4112" max="4112" width="7.85546875" style="41" customWidth="1"/>
    <col min="4113" max="4113" width="9.42578125" style="41" customWidth="1"/>
    <col min="4114" max="4114" width="3.85546875" style="41" customWidth="1"/>
    <col min="4115" max="4115" width="8.7109375" style="41" customWidth="1"/>
    <col min="4116" max="4116" width="9.42578125" style="41" customWidth="1"/>
    <col min="4117" max="4117" width="3.85546875" style="41" customWidth="1"/>
    <col min="4118" max="4118" width="7.85546875" style="41" customWidth="1"/>
    <col min="4119" max="4119" width="8.85546875" style="41" customWidth="1"/>
    <col min="4120" max="4120" width="3.7109375" style="41" customWidth="1"/>
    <col min="4121" max="4121" width="4.85546875" style="41" customWidth="1"/>
    <col min="4122" max="4122" width="2.85546875" style="41" customWidth="1"/>
    <col min="4123" max="4123" width="0" style="41" hidden="1" customWidth="1"/>
    <col min="4124" max="4124" width="7.7109375" style="41" customWidth="1"/>
    <col min="4125" max="4125" width="11.85546875" style="41" customWidth="1"/>
    <col min="4126" max="4126" width="8.85546875" style="41" customWidth="1"/>
    <col min="4127" max="4127" width="28.28515625" style="41" customWidth="1"/>
    <col min="4128" max="4128" width="11" style="41" customWidth="1"/>
    <col min="4129" max="4346" width="9.140625" style="41"/>
    <col min="4347" max="4347" width="4.5703125" style="41" customWidth="1"/>
    <col min="4348" max="4348" width="5" style="41" customWidth="1"/>
    <col min="4349" max="4350" width="0" style="41" hidden="1" customWidth="1"/>
    <col min="4351" max="4351" width="11.140625" style="41" customWidth="1"/>
    <col min="4352" max="4352" width="15.5703125" style="41" customWidth="1"/>
    <col min="4353" max="4353" width="5.140625" style="41" customWidth="1"/>
    <col min="4354" max="4354" width="0" style="41" hidden="1" customWidth="1"/>
    <col min="4355" max="4355" width="20.7109375" style="41" customWidth="1"/>
    <col min="4356" max="4356" width="15.140625" style="41" customWidth="1"/>
    <col min="4357" max="4357" width="11.7109375" style="41" customWidth="1"/>
    <col min="4358" max="4358" width="11.5703125" style="41" customWidth="1"/>
    <col min="4359" max="4359" width="7.140625" style="41" customWidth="1"/>
    <col min="4360" max="4360" width="9.5703125" style="41" customWidth="1"/>
    <col min="4361" max="4361" width="14.140625" style="41" customWidth="1"/>
    <col min="4362" max="4362" width="7.28515625" style="41" customWidth="1"/>
    <col min="4363" max="4363" width="8.85546875" style="41" customWidth="1"/>
    <col min="4364" max="4364" width="5.5703125" style="41" customWidth="1"/>
    <col min="4365" max="4365" width="7.28515625" style="41" customWidth="1"/>
    <col min="4366" max="4366" width="8.85546875" style="41" customWidth="1"/>
    <col min="4367" max="4367" width="3.7109375" style="41" customWidth="1"/>
    <col min="4368" max="4368" width="7.85546875" style="41" customWidth="1"/>
    <col min="4369" max="4369" width="9.42578125" style="41" customWidth="1"/>
    <col min="4370" max="4370" width="3.85546875" style="41" customWidth="1"/>
    <col min="4371" max="4371" width="8.7109375" style="41" customWidth="1"/>
    <col min="4372" max="4372" width="9.42578125" style="41" customWidth="1"/>
    <col min="4373" max="4373" width="3.85546875" style="41" customWidth="1"/>
    <col min="4374" max="4374" width="7.85546875" style="41" customWidth="1"/>
    <col min="4375" max="4375" width="8.85546875" style="41" customWidth="1"/>
    <col min="4376" max="4376" width="3.7109375" style="41" customWidth="1"/>
    <col min="4377" max="4377" width="4.85546875" style="41" customWidth="1"/>
    <col min="4378" max="4378" width="2.85546875" style="41" customWidth="1"/>
    <col min="4379" max="4379" width="0" style="41" hidden="1" customWidth="1"/>
    <col min="4380" max="4380" width="7.7109375" style="41" customWidth="1"/>
    <col min="4381" max="4381" width="11.85546875" style="41" customWidth="1"/>
    <col min="4382" max="4382" width="8.85546875" style="41" customWidth="1"/>
    <col min="4383" max="4383" width="28.28515625" style="41" customWidth="1"/>
    <col min="4384" max="4384" width="11" style="41" customWidth="1"/>
    <col min="4385" max="4602" width="9.140625" style="41"/>
    <col min="4603" max="4603" width="4.5703125" style="41" customWidth="1"/>
    <col min="4604" max="4604" width="5" style="41" customWidth="1"/>
    <col min="4605" max="4606" width="0" style="41" hidden="1" customWidth="1"/>
    <col min="4607" max="4607" width="11.140625" style="41" customWidth="1"/>
    <col min="4608" max="4608" width="15.5703125" style="41" customWidth="1"/>
    <col min="4609" max="4609" width="5.140625" style="41" customWidth="1"/>
    <col min="4610" max="4610" width="0" style="41" hidden="1" customWidth="1"/>
    <col min="4611" max="4611" width="20.7109375" style="41" customWidth="1"/>
    <col min="4612" max="4612" width="15.140625" style="41" customWidth="1"/>
    <col min="4613" max="4613" width="11.7109375" style="41" customWidth="1"/>
    <col min="4614" max="4614" width="11.5703125" style="41" customWidth="1"/>
    <col min="4615" max="4615" width="7.140625" style="41" customWidth="1"/>
    <col min="4616" max="4616" width="9.5703125" style="41" customWidth="1"/>
    <col min="4617" max="4617" width="14.140625" style="41" customWidth="1"/>
    <col min="4618" max="4618" width="7.28515625" style="41" customWidth="1"/>
    <col min="4619" max="4619" width="8.85546875" style="41" customWidth="1"/>
    <col min="4620" max="4620" width="5.5703125" style="41" customWidth="1"/>
    <col min="4621" max="4621" width="7.28515625" style="41" customWidth="1"/>
    <col min="4622" max="4622" width="8.85546875" style="41" customWidth="1"/>
    <col min="4623" max="4623" width="3.7109375" style="41" customWidth="1"/>
    <col min="4624" max="4624" width="7.85546875" style="41" customWidth="1"/>
    <col min="4625" max="4625" width="9.42578125" style="41" customWidth="1"/>
    <col min="4626" max="4626" width="3.85546875" style="41" customWidth="1"/>
    <col min="4627" max="4627" width="8.7109375" style="41" customWidth="1"/>
    <col min="4628" max="4628" width="9.42578125" style="41" customWidth="1"/>
    <col min="4629" max="4629" width="3.85546875" style="41" customWidth="1"/>
    <col min="4630" max="4630" width="7.85546875" style="41" customWidth="1"/>
    <col min="4631" max="4631" width="8.85546875" style="41" customWidth="1"/>
    <col min="4632" max="4632" width="3.7109375" style="41" customWidth="1"/>
    <col min="4633" max="4633" width="4.85546875" style="41" customWidth="1"/>
    <col min="4634" max="4634" width="2.85546875" style="41" customWidth="1"/>
    <col min="4635" max="4635" width="0" style="41" hidden="1" customWidth="1"/>
    <col min="4636" max="4636" width="7.7109375" style="41" customWidth="1"/>
    <col min="4637" max="4637" width="11.85546875" style="41" customWidth="1"/>
    <col min="4638" max="4638" width="8.85546875" style="41" customWidth="1"/>
    <col min="4639" max="4639" width="28.28515625" style="41" customWidth="1"/>
    <col min="4640" max="4640" width="11" style="41" customWidth="1"/>
    <col min="4641" max="4858" width="9.140625" style="41"/>
    <col min="4859" max="4859" width="4.5703125" style="41" customWidth="1"/>
    <col min="4860" max="4860" width="5" style="41" customWidth="1"/>
    <col min="4861" max="4862" width="0" style="41" hidden="1" customWidth="1"/>
    <col min="4863" max="4863" width="11.140625" style="41" customWidth="1"/>
    <col min="4864" max="4864" width="15.5703125" style="41" customWidth="1"/>
    <col min="4865" max="4865" width="5.140625" style="41" customWidth="1"/>
    <col min="4866" max="4866" width="0" style="41" hidden="1" customWidth="1"/>
    <col min="4867" max="4867" width="20.7109375" style="41" customWidth="1"/>
    <col min="4868" max="4868" width="15.140625" style="41" customWidth="1"/>
    <col min="4869" max="4869" width="11.7109375" style="41" customWidth="1"/>
    <col min="4870" max="4870" width="11.5703125" style="41" customWidth="1"/>
    <col min="4871" max="4871" width="7.140625" style="41" customWidth="1"/>
    <col min="4872" max="4872" width="9.5703125" style="41" customWidth="1"/>
    <col min="4873" max="4873" width="14.140625" style="41" customWidth="1"/>
    <col min="4874" max="4874" width="7.28515625" style="41" customWidth="1"/>
    <col min="4875" max="4875" width="8.85546875" style="41" customWidth="1"/>
    <col min="4876" max="4876" width="5.5703125" style="41" customWidth="1"/>
    <col min="4877" max="4877" width="7.28515625" style="41" customWidth="1"/>
    <col min="4878" max="4878" width="8.85546875" style="41" customWidth="1"/>
    <col min="4879" max="4879" width="3.7109375" style="41" customWidth="1"/>
    <col min="4880" max="4880" width="7.85546875" style="41" customWidth="1"/>
    <col min="4881" max="4881" width="9.42578125" style="41" customWidth="1"/>
    <col min="4882" max="4882" width="3.85546875" style="41" customWidth="1"/>
    <col min="4883" max="4883" width="8.7109375" style="41" customWidth="1"/>
    <col min="4884" max="4884" width="9.42578125" style="41" customWidth="1"/>
    <col min="4885" max="4885" width="3.85546875" style="41" customWidth="1"/>
    <col min="4886" max="4886" width="7.85546875" style="41" customWidth="1"/>
    <col min="4887" max="4887" width="8.85546875" style="41" customWidth="1"/>
    <col min="4888" max="4888" width="3.7109375" style="41" customWidth="1"/>
    <col min="4889" max="4889" width="4.85546875" style="41" customWidth="1"/>
    <col min="4890" max="4890" width="2.85546875" style="41" customWidth="1"/>
    <col min="4891" max="4891" width="0" style="41" hidden="1" customWidth="1"/>
    <col min="4892" max="4892" width="7.7109375" style="41" customWidth="1"/>
    <col min="4893" max="4893" width="11.85546875" style="41" customWidth="1"/>
    <col min="4894" max="4894" width="8.85546875" style="41" customWidth="1"/>
    <col min="4895" max="4895" width="28.28515625" style="41" customWidth="1"/>
    <col min="4896" max="4896" width="11" style="41" customWidth="1"/>
    <col min="4897" max="5114" width="9.140625" style="41"/>
    <col min="5115" max="5115" width="4.5703125" style="41" customWidth="1"/>
    <col min="5116" max="5116" width="5" style="41" customWidth="1"/>
    <col min="5117" max="5118" width="0" style="41" hidden="1" customWidth="1"/>
    <col min="5119" max="5119" width="11.140625" style="41" customWidth="1"/>
    <col min="5120" max="5120" width="15.5703125" style="41" customWidth="1"/>
    <col min="5121" max="5121" width="5.140625" style="41" customWidth="1"/>
    <col min="5122" max="5122" width="0" style="41" hidden="1" customWidth="1"/>
    <col min="5123" max="5123" width="20.7109375" style="41" customWidth="1"/>
    <col min="5124" max="5124" width="15.140625" style="41" customWidth="1"/>
    <col min="5125" max="5125" width="11.7109375" style="41" customWidth="1"/>
    <col min="5126" max="5126" width="11.5703125" style="41" customWidth="1"/>
    <col min="5127" max="5127" width="7.140625" style="41" customWidth="1"/>
    <col min="5128" max="5128" width="9.5703125" style="41" customWidth="1"/>
    <col min="5129" max="5129" width="14.140625" style="41" customWidth="1"/>
    <col min="5130" max="5130" width="7.28515625" style="41" customWidth="1"/>
    <col min="5131" max="5131" width="8.85546875" style="41" customWidth="1"/>
    <col min="5132" max="5132" width="5.5703125" style="41" customWidth="1"/>
    <col min="5133" max="5133" width="7.28515625" style="41" customWidth="1"/>
    <col min="5134" max="5134" width="8.85546875" style="41" customWidth="1"/>
    <col min="5135" max="5135" width="3.7109375" style="41" customWidth="1"/>
    <col min="5136" max="5136" width="7.85546875" style="41" customWidth="1"/>
    <col min="5137" max="5137" width="9.42578125" style="41" customWidth="1"/>
    <col min="5138" max="5138" width="3.85546875" style="41" customWidth="1"/>
    <col min="5139" max="5139" width="8.7109375" style="41" customWidth="1"/>
    <col min="5140" max="5140" width="9.42578125" style="41" customWidth="1"/>
    <col min="5141" max="5141" width="3.85546875" style="41" customWidth="1"/>
    <col min="5142" max="5142" width="7.85546875" style="41" customWidth="1"/>
    <col min="5143" max="5143" width="8.85546875" style="41" customWidth="1"/>
    <col min="5144" max="5144" width="3.7109375" style="41" customWidth="1"/>
    <col min="5145" max="5145" width="4.85546875" style="41" customWidth="1"/>
    <col min="5146" max="5146" width="2.85546875" style="41" customWidth="1"/>
    <col min="5147" max="5147" width="0" style="41" hidden="1" customWidth="1"/>
    <col min="5148" max="5148" width="7.7109375" style="41" customWidth="1"/>
    <col min="5149" max="5149" width="11.85546875" style="41" customWidth="1"/>
    <col min="5150" max="5150" width="8.85546875" style="41" customWidth="1"/>
    <col min="5151" max="5151" width="28.28515625" style="41" customWidth="1"/>
    <col min="5152" max="5152" width="11" style="41" customWidth="1"/>
    <col min="5153" max="5370" width="9.140625" style="41"/>
    <col min="5371" max="5371" width="4.5703125" style="41" customWidth="1"/>
    <col min="5372" max="5372" width="5" style="41" customWidth="1"/>
    <col min="5373" max="5374" width="0" style="41" hidden="1" customWidth="1"/>
    <col min="5375" max="5375" width="11.140625" style="41" customWidth="1"/>
    <col min="5376" max="5376" width="15.5703125" style="41" customWidth="1"/>
    <col min="5377" max="5377" width="5.140625" style="41" customWidth="1"/>
    <col min="5378" max="5378" width="0" style="41" hidden="1" customWidth="1"/>
    <col min="5379" max="5379" width="20.7109375" style="41" customWidth="1"/>
    <col min="5380" max="5380" width="15.140625" style="41" customWidth="1"/>
    <col min="5381" max="5381" width="11.7109375" style="41" customWidth="1"/>
    <col min="5382" max="5382" width="11.5703125" style="41" customWidth="1"/>
    <col min="5383" max="5383" width="7.140625" style="41" customWidth="1"/>
    <col min="5384" max="5384" width="9.5703125" style="41" customWidth="1"/>
    <col min="5385" max="5385" width="14.140625" style="41" customWidth="1"/>
    <col min="5386" max="5386" width="7.28515625" style="41" customWidth="1"/>
    <col min="5387" max="5387" width="8.85546875" style="41" customWidth="1"/>
    <col min="5388" max="5388" width="5.5703125" style="41" customWidth="1"/>
    <col min="5389" max="5389" width="7.28515625" style="41" customWidth="1"/>
    <col min="5390" max="5390" width="8.85546875" style="41" customWidth="1"/>
    <col min="5391" max="5391" width="3.7109375" style="41" customWidth="1"/>
    <col min="5392" max="5392" width="7.85546875" style="41" customWidth="1"/>
    <col min="5393" max="5393" width="9.42578125" style="41" customWidth="1"/>
    <col min="5394" max="5394" width="3.85546875" style="41" customWidth="1"/>
    <col min="5395" max="5395" width="8.7109375" style="41" customWidth="1"/>
    <col min="5396" max="5396" width="9.42578125" style="41" customWidth="1"/>
    <col min="5397" max="5397" width="3.85546875" style="41" customWidth="1"/>
    <col min="5398" max="5398" width="7.85546875" style="41" customWidth="1"/>
    <col min="5399" max="5399" width="8.85546875" style="41" customWidth="1"/>
    <col min="5400" max="5400" width="3.7109375" style="41" customWidth="1"/>
    <col min="5401" max="5401" width="4.85546875" style="41" customWidth="1"/>
    <col min="5402" max="5402" width="2.85546875" style="41" customWidth="1"/>
    <col min="5403" max="5403" width="0" style="41" hidden="1" customWidth="1"/>
    <col min="5404" max="5404" width="7.7109375" style="41" customWidth="1"/>
    <col min="5405" max="5405" width="11.85546875" style="41" customWidth="1"/>
    <col min="5406" max="5406" width="8.85546875" style="41" customWidth="1"/>
    <col min="5407" max="5407" width="28.28515625" style="41" customWidth="1"/>
    <col min="5408" max="5408" width="11" style="41" customWidth="1"/>
    <col min="5409" max="5626" width="9.140625" style="41"/>
    <col min="5627" max="5627" width="4.5703125" style="41" customWidth="1"/>
    <col min="5628" max="5628" width="5" style="41" customWidth="1"/>
    <col min="5629" max="5630" width="0" style="41" hidden="1" customWidth="1"/>
    <col min="5631" max="5631" width="11.140625" style="41" customWidth="1"/>
    <col min="5632" max="5632" width="15.5703125" style="41" customWidth="1"/>
    <col min="5633" max="5633" width="5.140625" style="41" customWidth="1"/>
    <col min="5634" max="5634" width="0" style="41" hidden="1" customWidth="1"/>
    <col min="5635" max="5635" width="20.7109375" style="41" customWidth="1"/>
    <col min="5636" max="5636" width="15.140625" style="41" customWidth="1"/>
    <col min="5637" max="5637" width="11.7109375" style="41" customWidth="1"/>
    <col min="5638" max="5638" width="11.5703125" style="41" customWidth="1"/>
    <col min="5639" max="5639" width="7.140625" style="41" customWidth="1"/>
    <col min="5640" max="5640" width="9.5703125" style="41" customWidth="1"/>
    <col min="5641" max="5641" width="14.140625" style="41" customWidth="1"/>
    <col min="5642" max="5642" width="7.28515625" style="41" customWidth="1"/>
    <col min="5643" max="5643" width="8.85546875" style="41" customWidth="1"/>
    <col min="5644" max="5644" width="5.5703125" style="41" customWidth="1"/>
    <col min="5645" max="5645" width="7.28515625" style="41" customWidth="1"/>
    <col min="5646" max="5646" width="8.85546875" style="41" customWidth="1"/>
    <col min="5647" max="5647" width="3.7109375" style="41" customWidth="1"/>
    <col min="5648" max="5648" width="7.85546875" style="41" customWidth="1"/>
    <col min="5649" max="5649" width="9.42578125" style="41" customWidth="1"/>
    <col min="5650" max="5650" width="3.85546875" style="41" customWidth="1"/>
    <col min="5651" max="5651" width="8.7109375" style="41" customWidth="1"/>
    <col min="5652" max="5652" width="9.42578125" style="41" customWidth="1"/>
    <col min="5653" max="5653" width="3.85546875" style="41" customWidth="1"/>
    <col min="5654" max="5654" width="7.85546875" style="41" customWidth="1"/>
    <col min="5655" max="5655" width="8.85546875" style="41" customWidth="1"/>
    <col min="5656" max="5656" width="3.7109375" style="41" customWidth="1"/>
    <col min="5657" max="5657" width="4.85546875" style="41" customWidth="1"/>
    <col min="5658" max="5658" width="2.85546875" style="41" customWidth="1"/>
    <col min="5659" max="5659" width="0" style="41" hidden="1" customWidth="1"/>
    <col min="5660" max="5660" width="7.7109375" style="41" customWidth="1"/>
    <col min="5661" max="5661" width="11.85546875" style="41" customWidth="1"/>
    <col min="5662" max="5662" width="8.85546875" style="41" customWidth="1"/>
    <col min="5663" max="5663" width="28.28515625" style="41" customWidth="1"/>
    <col min="5664" max="5664" width="11" style="41" customWidth="1"/>
    <col min="5665" max="5882" width="9.140625" style="41"/>
    <col min="5883" max="5883" width="4.5703125" style="41" customWidth="1"/>
    <col min="5884" max="5884" width="5" style="41" customWidth="1"/>
    <col min="5885" max="5886" width="0" style="41" hidden="1" customWidth="1"/>
    <col min="5887" max="5887" width="11.140625" style="41" customWidth="1"/>
    <col min="5888" max="5888" width="15.5703125" style="41" customWidth="1"/>
    <col min="5889" max="5889" width="5.140625" style="41" customWidth="1"/>
    <col min="5890" max="5890" width="0" style="41" hidden="1" customWidth="1"/>
    <col min="5891" max="5891" width="20.7109375" style="41" customWidth="1"/>
    <col min="5892" max="5892" width="15.140625" style="41" customWidth="1"/>
    <col min="5893" max="5893" width="11.7109375" style="41" customWidth="1"/>
    <col min="5894" max="5894" width="11.5703125" style="41" customWidth="1"/>
    <col min="5895" max="5895" width="7.140625" style="41" customWidth="1"/>
    <col min="5896" max="5896" width="9.5703125" style="41" customWidth="1"/>
    <col min="5897" max="5897" width="14.140625" style="41" customWidth="1"/>
    <col min="5898" max="5898" width="7.28515625" style="41" customWidth="1"/>
    <col min="5899" max="5899" width="8.85546875" style="41" customWidth="1"/>
    <col min="5900" max="5900" width="5.5703125" style="41" customWidth="1"/>
    <col min="5901" max="5901" width="7.28515625" style="41" customWidth="1"/>
    <col min="5902" max="5902" width="8.85546875" style="41" customWidth="1"/>
    <col min="5903" max="5903" width="3.7109375" style="41" customWidth="1"/>
    <col min="5904" max="5904" width="7.85546875" style="41" customWidth="1"/>
    <col min="5905" max="5905" width="9.42578125" style="41" customWidth="1"/>
    <col min="5906" max="5906" width="3.85546875" style="41" customWidth="1"/>
    <col min="5907" max="5907" width="8.7109375" style="41" customWidth="1"/>
    <col min="5908" max="5908" width="9.42578125" style="41" customWidth="1"/>
    <col min="5909" max="5909" width="3.85546875" style="41" customWidth="1"/>
    <col min="5910" max="5910" width="7.85546875" style="41" customWidth="1"/>
    <col min="5911" max="5911" width="8.85546875" style="41" customWidth="1"/>
    <col min="5912" max="5912" width="3.7109375" style="41" customWidth="1"/>
    <col min="5913" max="5913" width="4.85546875" style="41" customWidth="1"/>
    <col min="5914" max="5914" width="2.85546875" style="41" customWidth="1"/>
    <col min="5915" max="5915" width="0" style="41" hidden="1" customWidth="1"/>
    <col min="5916" max="5916" width="7.7109375" style="41" customWidth="1"/>
    <col min="5917" max="5917" width="11.85546875" style="41" customWidth="1"/>
    <col min="5918" max="5918" width="8.85546875" style="41" customWidth="1"/>
    <col min="5919" max="5919" width="28.28515625" style="41" customWidth="1"/>
    <col min="5920" max="5920" width="11" style="41" customWidth="1"/>
    <col min="5921" max="6138" width="9.140625" style="41"/>
    <col min="6139" max="6139" width="4.5703125" style="41" customWidth="1"/>
    <col min="6140" max="6140" width="5" style="41" customWidth="1"/>
    <col min="6141" max="6142" width="0" style="41" hidden="1" customWidth="1"/>
    <col min="6143" max="6143" width="11.140625" style="41" customWidth="1"/>
    <col min="6144" max="6144" width="15.5703125" style="41" customWidth="1"/>
    <col min="6145" max="6145" width="5.140625" style="41" customWidth="1"/>
    <col min="6146" max="6146" width="0" style="41" hidden="1" customWidth="1"/>
    <col min="6147" max="6147" width="20.7109375" style="41" customWidth="1"/>
    <col min="6148" max="6148" width="15.140625" style="41" customWidth="1"/>
    <col min="6149" max="6149" width="11.7109375" style="41" customWidth="1"/>
    <col min="6150" max="6150" width="11.5703125" style="41" customWidth="1"/>
    <col min="6151" max="6151" width="7.140625" style="41" customWidth="1"/>
    <col min="6152" max="6152" width="9.5703125" style="41" customWidth="1"/>
    <col min="6153" max="6153" width="14.140625" style="41" customWidth="1"/>
    <col min="6154" max="6154" width="7.28515625" style="41" customWidth="1"/>
    <col min="6155" max="6155" width="8.85546875" style="41" customWidth="1"/>
    <col min="6156" max="6156" width="5.5703125" style="41" customWidth="1"/>
    <col min="6157" max="6157" width="7.28515625" style="41" customWidth="1"/>
    <col min="6158" max="6158" width="8.85546875" style="41" customWidth="1"/>
    <col min="6159" max="6159" width="3.7109375" style="41" customWidth="1"/>
    <col min="6160" max="6160" width="7.85546875" style="41" customWidth="1"/>
    <col min="6161" max="6161" width="9.42578125" style="41" customWidth="1"/>
    <col min="6162" max="6162" width="3.85546875" style="41" customWidth="1"/>
    <col min="6163" max="6163" width="8.7109375" style="41" customWidth="1"/>
    <col min="6164" max="6164" width="9.42578125" style="41" customWidth="1"/>
    <col min="6165" max="6165" width="3.85546875" style="41" customWidth="1"/>
    <col min="6166" max="6166" width="7.85546875" style="41" customWidth="1"/>
    <col min="6167" max="6167" width="8.85546875" style="41" customWidth="1"/>
    <col min="6168" max="6168" width="3.7109375" style="41" customWidth="1"/>
    <col min="6169" max="6169" width="4.85546875" style="41" customWidth="1"/>
    <col min="6170" max="6170" width="2.85546875" style="41" customWidth="1"/>
    <col min="6171" max="6171" width="0" style="41" hidden="1" customWidth="1"/>
    <col min="6172" max="6172" width="7.7109375" style="41" customWidth="1"/>
    <col min="6173" max="6173" width="11.85546875" style="41" customWidth="1"/>
    <col min="6174" max="6174" width="8.85546875" style="41" customWidth="1"/>
    <col min="6175" max="6175" width="28.28515625" style="41" customWidth="1"/>
    <col min="6176" max="6176" width="11" style="41" customWidth="1"/>
    <col min="6177" max="6394" width="9.140625" style="41"/>
    <col min="6395" max="6395" width="4.5703125" style="41" customWidth="1"/>
    <col min="6396" max="6396" width="5" style="41" customWidth="1"/>
    <col min="6397" max="6398" width="0" style="41" hidden="1" customWidth="1"/>
    <col min="6399" max="6399" width="11.140625" style="41" customWidth="1"/>
    <col min="6400" max="6400" width="15.5703125" style="41" customWidth="1"/>
    <col min="6401" max="6401" width="5.140625" style="41" customWidth="1"/>
    <col min="6402" max="6402" width="0" style="41" hidden="1" customWidth="1"/>
    <col min="6403" max="6403" width="20.7109375" style="41" customWidth="1"/>
    <col min="6404" max="6404" width="15.140625" style="41" customWidth="1"/>
    <col min="6405" max="6405" width="11.7109375" style="41" customWidth="1"/>
    <col min="6406" max="6406" width="11.5703125" style="41" customWidth="1"/>
    <col min="6407" max="6407" width="7.140625" style="41" customWidth="1"/>
    <col min="6408" max="6408" width="9.5703125" style="41" customWidth="1"/>
    <col min="6409" max="6409" width="14.140625" style="41" customWidth="1"/>
    <col min="6410" max="6410" width="7.28515625" style="41" customWidth="1"/>
    <col min="6411" max="6411" width="8.85546875" style="41" customWidth="1"/>
    <col min="6412" max="6412" width="5.5703125" style="41" customWidth="1"/>
    <col min="6413" max="6413" width="7.28515625" style="41" customWidth="1"/>
    <col min="6414" max="6414" width="8.85546875" style="41" customWidth="1"/>
    <col min="6415" max="6415" width="3.7109375" style="41" customWidth="1"/>
    <col min="6416" max="6416" width="7.85546875" style="41" customWidth="1"/>
    <col min="6417" max="6417" width="9.42578125" style="41" customWidth="1"/>
    <col min="6418" max="6418" width="3.85546875" style="41" customWidth="1"/>
    <col min="6419" max="6419" width="8.7109375" style="41" customWidth="1"/>
    <col min="6420" max="6420" width="9.42578125" style="41" customWidth="1"/>
    <col min="6421" max="6421" width="3.85546875" style="41" customWidth="1"/>
    <col min="6422" max="6422" width="7.85546875" style="41" customWidth="1"/>
    <col min="6423" max="6423" width="8.85546875" style="41" customWidth="1"/>
    <col min="6424" max="6424" width="3.7109375" style="41" customWidth="1"/>
    <col min="6425" max="6425" width="4.85546875" style="41" customWidth="1"/>
    <col min="6426" max="6426" width="2.85546875" style="41" customWidth="1"/>
    <col min="6427" max="6427" width="0" style="41" hidden="1" customWidth="1"/>
    <col min="6428" max="6428" width="7.7109375" style="41" customWidth="1"/>
    <col min="6429" max="6429" width="11.85546875" style="41" customWidth="1"/>
    <col min="6430" max="6430" width="8.85546875" style="41" customWidth="1"/>
    <col min="6431" max="6431" width="28.28515625" style="41" customWidth="1"/>
    <col min="6432" max="6432" width="11" style="41" customWidth="1"/>
    <col min="6433" max="6650" width="9.140625" style="41"/>
    <col min="6651" max="6651" width="4.5703125" style="41" customWidth="1"/>
    <col min="6652" max="6652" width="5" style="41" customWidth="1"/>
    <col min="6653" max="6654" width="0" style="41" hidden="1" customWidth="1"/>
    <col min="6655" max="6655" width="11.140625" style="41" customWidth="1"/>
    <col min="6656" max="6656" width="15.5703125" style="41" customWidth="1"/>
    <col min="6657" max="6657" width="5.140625" style="41" customWidth="1"/>
    <col min="6658" max="6658" width="0" style="41" hidden="1" customWidth="1"/>
    <col min="6659" max="6659" width="20.7109375" style="41" customWidth="1"/>
    <col min="6660" max="6660" width="15.140625" style="41" customWidth="1"/>
    <col min="6661" max="6661" width="11.7109375" style="41" customWidth="1"/>
    <col min="6662" max="6662" width="11.5703125" style="41" customWidth="1"/>
    <col min="6663" max="6663" width="7.140625" style="41" customWidth="1"/>
    <col min="6664" max="6664" width="9.5703125" style="41" customWidth="1"/>
    <col min="6665" max="6665" width="14.140625" style="41" customWidth="1"/>
    <col min="6666" max="6666" width="7.28515625" style="41" customWidth="1"/>
    <col min="6667" max="6667" width="8.85546875" style="41" customWidth="1"/>
    <col min="6668" max="6668" width="5.5703125" style="41" customWidth="1"/>
    <col min="6669" max="6669" width="7.28515625" style="41" customWidth="1"/>
    <col min="6670" max="6670" width="8.85546875" style="41" customWidth="1"/>
    <col min="6671" max="6671" width="3.7109375" style="41" customWidth="1"/>
    <col min="6672" max="6672" width="7.85546875" style="41" customWidth="1"/>
    <col min="6673" max="6673" width="9.42578125" style="41" customWidth="1"/>
    <col min="6674" max="6674" width="3.85546875" style="41" customWidth="1"/>
    <col min="6675" max="6675" width="8.7109375" style="41" customWidth="1"/>
    <col min="6676" max="6676" width="9.42578125" style="41" customWidth="1"/>
    <col min="6677" max="6677" width="3.85546875" style="41" customWidth="1"/>
    <col min="6678" max="6678" width="7.85546875" style="41" customWidth="1"/>
    <col min="6679" max="6679" width="8.85546875" style="41" customWidth="1"/>
    <col min="6680" max="6680" width="3.7109375" style="41" customWidth="1"/>
    <col min="6681" max="6681" width="4.85546875" style="41" customWidth="1"/>
    <col min="6682" max="6682" width="2.85546875" style="41" customWidth="1"/>
    <col min="6683" max="6683" width="0" style="41" hidden="1" customWidth="1"/>
    <col min="6684" max="6684" width="7.7109375" style="41" customWidth="1"/>
    <col min="6685" max="6685" width="11.85546875" style="41" customWidth="1"/>
    <col min="6686" max="6686" width="8.85546875" style="41" customWidth="1"/>
    <col min="6687" max="6687" width="28.28515625" style="41" customWidth="1"/>
    <col min="6688" max="6688" width="11" style="41" customWidth="1"/>
    <col min="6689" max="6906" width="9.140625" style="41"/>
    <col min="6907" max="6907" width="4.5703125" style="41" customWidth="1"/>
    <col min="6908" max="6908" width="5" style="41" customWidth="1"/>
    <col min="6909" max="6910" width="0" style="41" hidden="1" customWidth="1"/>
    <col min="6911" max="6911" width="11.140625" style="41" customWidth="1"/>
    <col min="6912" max="6912" width="15.5703125" style="41" customWidth="1"/>
    <col min="6913" max="6913" width="5.140625" style="41" customWidth="1"/>
    <col min="6914" max="6914" width="0" style="41" hidden="1" customWidth="1"/>
    <col min="6915" max="6915" width="20.7109375" style="41" customWidth="1"/>
    <col min="6916" max="6916" width="15.140625" style="41" customWidth="1"/>
    <col min="6917" max="6917" width="11.7109375" style="41" customWidth="1"/>
    <col min="6918" max="6918" width="11.5703125" style="41" customWidth="1"/>
    <col min="6919" max="6919" width="7.140625" style="41" customWidth="1"/>
    <col min="6920" max="6920" width="9.5703125" style="41" customWidth="1"/>
    <col min="6921" max="6921" width="14.140625" style="41" customWidth="1"/>
    <col min="6922" max="6922" width="7.28515625" style="41" customWidth="1"/>
    <col min="6923" max="6923" width="8.85546875" style="41" customWidth="1"/>
    <col min="6924" max="6924" width="5.5703125" style="41" customWidth="1"/>
    <col min="6925" max="6925" width="7.28515625" style="41" customWidth="1"/>
    <col min="6926" max="6926" width="8.85546875" style="41" customWidth="1"/>
    <col min="6927" max="6927" width="3.7109375" style="41" customWidth="1"/>
    <col min="6928" max="6928" width="7.85546875" style="41" customWidth="1"/>
    <col min="6929" max="6929" width="9.42578125" style="41" customWidth="1"/>
    <col min="6930" max="6930" width="3.85546875" style="41" customWidth="1"/>
    <col min="6931" max="6931" width="8.7109375" style="41" customWidth="1"/>
    <col min="6932" max="6932" width="9.42578125" style="41" customWidth="1"/>
    <col min="6933" max="6933" width="3.85546875" style="41" customWidth="1"/>
    <col min="6934" max="6934" width="7.85546875" style="41" customWidth="1"/>
    <col min="6935" max="6935" width="8.85546875" style="41" customWidth="1"/>
    <col min="6936" max="6936" width="3.7109375" style="41" customWidth="1"/>
    <col min="6937" max="6937" width="4.85546875" style="41" customWidth="1"/>
    <col min="6938" max="6938" width="2.85546875" style="41" customWidth="1"/>
    <col min="6939" max="6939" width="0" style="41" hidden="1" customWidth="1"/>
    <col min="6940" max="6940" width="7.7109375" style="41" customWidth="1"/>
    <col min="6941" max="6941" width="11.85546875" style="41" customWidth="1"/>
    <col min="6942" max="6942" width="8.85546875" style="41" customWidth="1"/>
    <col min="6943" max="6943" width="28.28515625" style="41" customWidth="1"/>
    <col min="6944" max="6944" width="11" style="41" customWidth="1"/>
    <col min="6945" max="7162" width="9.140625" style="41"/>
    <col min="7163" max="7163" width="4.5703125" style="41" customWidth="1"/>
    <col min="7164" max="7164" width="5" style="41" customWidth="1"/>
    <col min="7165" max="7166" width="0" style="41" hidden="1" customWidth="1"/>
    <col min="7167" max="7167" width="11.140625" style="41" customWidth="1"/>
    <col min="7168" max="7168" width="15.5703125" style="41" customWidth="1"/>
    <col min="7169" max="7169" width="5.140625" style="41" customWidth="1"/>
    <col min="7170" max="7170" width="0" style="41" hidden="1" customWidth="1"/>
    <col min="7171" max="7171" width="20.7109375" style="41" customWidth="1"/>
    <col min="7172" max="7172" width="15.140625" style="41" customWidth="1"/>
    <col min="7173" max="7173" width="11.7109375" style="41" customWidth="1"/>
    <col min="7174" max="7174" width="11.5703125" style="41" customWidth="1"/>
    <col min="7175" max="7175" width="7.140625" style="41" customWidth="1"/>
    <col min="7176" max="7176" width="9.5703125" style="41" customWidth="1"/>
    <col min="7177" max="7177" width="14.140625" style="41" customWidth="1"/>
    <col min="7178" max="7178" width="7.28515625" style="41" customWidth="1"/>
    <col min="7179" max="7179" width="8.85546875" style="41" customWidth="1"/>
    <col min="7180" max="7180" width="5.5703125" style="41" customWidth="1"/>
    <col min="7181" max="7181" width="7.28515625" style="41" customWidth="1"/>
    <col min="7182" max="7182" width="8.85546875" style="41" customWidth="1"/>
    <col min="7183" max="7183" width="3.7109375" style="41" customWidth="1"/>
    <col min="7184" max="7184" width="7.85546875" style="41" customWidth="1"/>
    <col min="7185" max="7185" width="9.42578125" style="41" customWidth="1"/>
    <col min="7186" max="7186" width="3.85546875" style="41" customWidth="1"/>
    <col min="7187" max="7187" width="8.7109375" style="41" customWidth="1"/>
    <col min="7188" max="7188" width="9.42578125" style="41" customWidth="1"/>
    <col min="7189" max="7189" width="3.85546875" style="41" customWidth="1"/>
    <col min="7190" max="7190" width="7.85546875" style="41" customWidth="1"/>
    <col min="7191" max="7191" width="8.85546875" style="41" customWidth="1"/>
    <col min="7192" max="7192" width="3.7109375" style="41" customWidth="1"/>
    <col min="7193" max="7193" width="4.85546875" style="41" customWidth="1"/>
    <col min="7194" max="7194" width="2.85546875" style="41" customWidth="1"/>
    <col min="7195" max="7195" width="0" style="41" hidden="1" customWidth="1"/>
    <col min="7196" max="7196" width="7.7109375" style="41" customWidth="1"/>
    <col min="7197" max="7197" width="11.85546875" style="41" customWidth="1"/>
    <col min="7198" max="7198" width="8.85546875" style="41" customWidth="1"/>
    <col min="7199" max="7199" width="28.28515625" style="41" customWidth="1"/>
    <col min="7200" max="7200" width="11" style="41" customWidth="1"/>
    <col min="7201" max="7418" width="9.140625" style="41"/>
    <col min="7419" max="7419" width="4.5703125" style="41" customWidth="1"/>
    <col min="7420" max="7420" width="5" style="41" customWidth="1"/>
    <col min="7421" max="7422" width="0" style="41" hidden="1" customWidth="1"/>
    <col min="7423" max="7423" width="11.140625" style="41" customWidth="1"/>
    <col min="7424" max="7424" width="15.5703125" style="41" customWidth="1"/>
    <col min="7425" max="7425" width="5.140625" style="41" customWidth="1"/>
    <col min="7426" max="7426" width="0" style="41" hidden="1" customWidth="1"/>
    <col min="7427" max="7427" width="20.7109375" style="41" customWidth="1"/>
    <col min="7428" max="7428" width="15.140625" style="41" customWidth="1"/>
    <col min="7429" max="7429" width="11.7109375" style="41" customWidth="1"/>
    <col min="7430" max="7430" width="11.5703125" style="41" customWidth="1"/>
    <col min="7431" max="7431" width="7.140625" style="41" customWidth="1"/>
    <col min="7432" max="7432" width="9.5703125" style="41" customWidth="1"/>
    <col min="7433" max="7433" width="14.140625" style="41" customWidth="1"/>
    <col min="7434" max="7434" width="7.28515625" style="41" customWidth="1"/>
    <col min="7435" max="7435" width="8.85546875" style="41" customWidth="1"/>
    <col min="7436" max="7436" width="5.5703125" style="41" customWidth="1"/>
    <col min="7437" max="7437" width="7.28515625" style="41" customWidth="1"/>
    <col min="7438" max="7438" width="8.85546875" style="41" customWidth="1"/>
    <col min="7439" max="7439" width="3.7109375" style="41" customWidth="1"/>
    <col min="7440" max="7440" width="7.85546875" style="41" customWidth="1"/>
    <col min="7441" max="7441" width="9.42578125" style="41" customWidth="1"/>
    <col min="7442" max="7442" width="3.85546875" style="41" customWidth="1"/>
    <col min="7443" max="7443" width="8.7109375" style="41" customWidth="1"/>
    <col min="7444" max="7444" width="9.42578125" style="41" customWidth="1"/>
    <col min="7445" max="7445" width="3.85546875" style="41" customWidth="1"/>
    <col min="7446" max="7446" width="7.85546875" style="41" customWidth="1"/>
    <col min="7447" max="7447" width="8.85546875" style="41" customWidth="1"/>
    <col min="7448" max="7448" width="3.7109375" style="41" customWidth="1"/>
    <col min="7449" max="7449" width="4.85546875" style="41" customWidth="1"/>
    <col min="7450" max="7450" width="2.85546875" style="41" customWidth="1"/>
    <col min="7451" max="7451" width="0" style="41" hidden="1" customWidth="1"/>
    <col min="7452" max="7452" width="7.7109375" style="41" customWidth="1"/>
    <col min="7453" max="7453" width="11.85546875" style="41" customWidth="1"/>
    <col min="7454" max="7454" width="8.85546875" style="41" customWidth="1"/>
    <col min="7455" max="7455" width="28.28515625" style="41" customWidth="1"/>
    <col min="7456" max="7456" width="11" style="41" customWidth="1"/>
    <col min="7457" max="7674" width="9.140625" style="41"/>
    <col min="7675" max="7675" width="4.5703125" style="41" customWidth="1"/>
    <col min="7676" max="7676" width="5" style="41" customWidth="1"/>
    <col min="7677" max="7678" width="0" style="41" hidden="1" customWidth="1"/>
    <col min="7679" max="7679" width="11.140625" style="41" customWidth="1"/>
    <col min="7680" max="7680" width="15.5703125" style="41" customWidth="1"/>
    <col min="7681" max="7681" width="5.140625" style="41" customWidth="1"/>
    <col min="7682" max="7682" width="0" style="41" hidden="1" customWidth="1"/>
    <col min="7683" max="7683" width="20.7109375" style="41" customWidth="1"/>
    <col min="7684" max="7684" width="15.140625" style="41" customWidth="1"/>
    <col min="7685" max="7685" width="11.7109375" style="41" customWidth="1"/>
    <col min="7686" max="7686" width="11.5703125" style="41" customWidth="1"/>
    <col min="7687" max="7687" width="7.140625" style="41" customWidth="1"/>
    <col min="7688" max="7688" width="9.5703125" style="41" customWidth="1"/>
    <col min="7689" max="7689" width="14.140625" style="41" customWidth="1"/>
    <col min="7690" max="7690" width="7.28515625" style="41" customWidth="1"/>
    <col min="7691" max="7691" width="8.85546875" style="41" customWidth="1"/>
    <col min="7692" max="7692" width="5.5703125" style="41" customWidth="1"/>
    <col min="7693" max="7693" width="7.28515625" style="41" customWidth="1"/>
    <col min="7694" max="7694" width="8.85546875" style="41" customWidth="1"/>
    <col min="7695" max="7695" width="3.7109375" style="41" customWidth="1"/>
    <col min="7696" max="7696" width="7.85546875" style="41" customWidth="1"/>
    <col min="7697" max="7697" width="9.42578125" style="41" customWidth="1"/>
    <col min="7698" max="7698" width="3.85546875" style="41" customWidth="1"/>
    <col min="7699" max="7699" width="8.7109375" style="41" customWidth="1"/>
    <col min="7700" max="7700" width="9.42578125" style="41" customWidth="1"/>
    <col min="7701" max="7701" width="3.85546875" style="41" customWidth="1"/>
    <col min="7702" max="7702" width="7.85546875" style="41" customWidth="1"/>
    <col min="7703" max="7703" width="8.85546875" style="41" customWidth="1"/>
    <col min="7704" max="7704" width="3.7109375" style="41" customWidth="1"/>
    <col min="7705" max="7705" width="4.85546875" style="41" customWidth="1"/>
    <col min="7706" max="7706" width="2.85546875" style="41" customWidth="1"/>
    <col min="7707" max="7707" width="0" style="41" hidden="1" customWidth="1"/>
    <col min="7708" max="7708" width="7.7109375" style="41" customWidth="1"/>
    <col min="7709" max="7709" width="11.85546875" style="41" customWidth="1"/>
    <col min="7710" max="7710" width="8.85546875" style="41" customWidth="1"/>
    <col min="7711" max="7711" width="28.28515625" style="41" customWidth="1"/>
    <col min="7712" max="7712" width="11" style="41" customWidth="1"/>
    <col min="7713" max="7930" width="9.140625" style="41"/>
    <col min="7931" max="7931" width="4.5703125" style="41" customWidth="1"/>
    <col min="7932" max="7932" width="5" style="41" customWidth="1"/>
    <col min="7933" max="7934" width="0" style="41" hidden="1" customWidth="1"/>
    <col min="7935" max="7935" width="11.140625" style="41" customWidth="1"/>
    <col min="7936" max="7936" width="15.5703125" style="41" customWidth="1"/>
    <col min="7937" max="7937" width="5.140625" style="41" customWidth="1"/>
    <col min="7938" max="7938" width="0" style="41" hidden="1" customWidth="1"/>
    <col min="7939" max="7939" width="20.7109375" style="41" customWidth="1"/>
    <col min="7940" max="7940" width="15.140625" style="41" customWidth="1"/>
    <col min="7941" max="7941" width="11.7109375" style="41" customWidth="1"/>
    <col min="7942" max="7942" width="11.5703125" style="41" customWidth="1"/>
    <col min="7943" max="7943" width="7.140625" style="41" customWidth="1"/>
    <col min="7944" max="7944" width="9.5703125" style="41" customWidth="1"/>
    <col min="7945" max="7945" width="14.140625" style="41" customWidth="1"/>
    <col min="7946" max="7946" width="7.28515625" style="41" customWidth="1"/>
    <col min="7947" max="7947" width="8.85546875" style="41" customWidth="1"/>
    <col min="7948" max="7948" width="5.5703125" style="41" customWidth="1"/>
    <col min="7949" max="7949" width="7.28515625" style="41" customWidth="1"/>
    <col min="7950" max="7950" width="8.85546875" style="41" customWidth="1"/>
    <col min="7951" max="7951" width="3.7109375" style="41" customWidth="1"/>
    <col min="7952" max="7952" width="7.85546875" style="41" customWidth="1"/>
    <col min="7953" max="7953" width="9.42578125" style="41" customWidth="1"/>
    <col min="7954" max="7954" width="3.85546875" style="41" customWidth="1"/>
    <col min="7955" max="7955" width="8.7109375" style="41" customWidth="1"/>
    <col min="7956" max="7956" width="9.42578125" style="41" customWidth="1"/>
    <col min="7957" max="7957" width="3.85546875" style="41" customWidth="1"/>
    <col min="7958" max="7958" width="7.85546875" style="41" customWidth="1"/>
    <col min="7959" max="7959" width="8.85546875" style="41" customWidth="1"/>
    <col min="7960" max="7960" width="3.7109375" style="41" customWidth="1"/>
    <col min="7961" max="7961" width="4.85546875" style="41" customWidth="1"/>
    <col min="7962" max="7962" width="2.85546875" style="41" customWidth="1"/>
    <col min="7963" max="7963" width="0" style="41" hidden="1" customWidth="1"/>
    <col min="7964" max="7964" width="7.7109375" style="41" customWidth="1"/>
    <col min="7965" max="7965" width="11.85546875" style="41" customWidth="1"/>
    <col min="7966" max="7966" width="8.85546875" style="41" customWidth="1"/>
    <col min="7967" max="7967" width="28.28515625" style="41" customWidth="1"/>
    <col min="7968" max="7968" width="11" style="41" customWidth="1"/>
    <col min="7969" max="8186" width="9.140625" style="41"/>
    <col min="8187" max="8187" width="4.5703125" style="41" customWidth="1"/>
    <col min="8188" max="8188" width="5" style="41" customWidth="1"/>
    <col min="8189" max="8190" width="0" style="41" hidden="1" customWidth="1"/>
    <col min="8191" max="8191" width="11.140625" style="41" customWidth="1"/>
    <col min="8192" max="8192" width="15.5703125" style="41" customWidth="1"/>
    <col min="8193" max="8193" width="5.140625" style="41" customWidth="1"/>
    <col min="8194" max="8194" width="0" style="41" hidden="1" customWidth="1"/>
    <col min="8195" max="8195" width="20.7109375" style="41" customWidth="1"/>
    <col min="8196" max="8196" width="15.140625" style="41" customWidth="1"/>
    <col min="8197" max="8197" width="11.7109375" style="41" customWidth="1"/>
    <col min="8198" max="8198" width="11.5703125" style="41" customWidth="1"/>
    <col min="8199" max="8199" width="7.140625" style="41" customWidth="1"/>
    <col min="8200" max="8200" width="9.5703125" style="41" customWidth="1"/>
    <col min="8201" max="8201" width="14.140625" style="41" customWidth="1"/>
    <col min="8202" max="8202" width="7.28515625" style="41" customWidth="1"/>
    <col min="8203" max="8203" width="8.85546875" style="41" customWidth="1"/>
    <col min="8204" max="8204" width="5.5703125" style="41" customWidth="1"/>
    <col min="8205" max="8205" width="7.28515625" style="41" customWidth="1"/>
    <col min="8206" max="8206" width="8.85546875" style="41" customWidth="1"/>
    <col min="8207" max="8207" width="3.7109375" style="41" customWidth="1"/>
    <col min="8208" max="8208" width="7.85546875" style="41" customWidth="1"/>
    <col min="8209" max="8209" width="9.42578125" style="41" customWidth="1"/>
    <col min="8210" max="8210" width="3.85546875" style="41" customWidth="1"/>
    <col min="8211" max="8211" width="8.7109375" style="41" customWidth="1"/>
    <col min="8212" max="8212" width="9.42578125" style="41" customWidth="1"/>
    <col min="8213" max="8213" width="3.85546875" style="41" customWidth="1"/>
    <col min="8214" max="8214" width="7.85546875" style="41" customWidth="1"/>
    <col min="8215" max="8215" width="8.85546875" style="41" customWidth="1"/>
    <col min="8216" max="8216" width="3.7109375" style="41" customWidth="1"/>
    <col min="8217" max="8217" width="4.85546875" style="41" customWidth="1"/>
    <col min="8218" max="8218" width="2.85546875" style="41" customWidth="1"/>
    <col min="8219" max="8219" width="0" style="41" hidden="1" customWidth="1"/>
    <col min="8220" max="8220" width="7.7109375" style="41" customWidth="1"/>
    <col min="8221" max="8221" width="11.85546875" style="41" customWidth="1"/>
    <col min="8222" max="8222" width="8.85546875" style="41" customWidth="1"/>
    <col min="8223" max="8223" width="28.28515625" style="41" customWidth="1"/>
    <col min="8224" max="8224" width="11" style="41" customWidth="1"/>
    <col min="8225" max="8442" width="9.140625" style="41"/>
    <col min="8443" max="8443" width="4.5703125" style="41" customWidth="1"/>
    <col min="8444" max="8444" width="5" style="41" customWidth="1"/>
    <col min="8445" max="8446" width="0" style="41" hidden="1" customWidth="1"/>
    <col min="8447" max="8447" width="11.140625" style="41" customWidth="1"/>
    <col min="8448" max="8448" width="15.5703125" style="41" customWidth="1"/>
    <col min="8449" max="8449" width="5.140625" style="41" customWidth="1"/>
    <col min="8450" max="8450" width="0" style="41" hidden="1" customWidth="1"/>
    <col min="8451" max="8451" width="20.7109375" style="41" customWidth="1"/>
    <col min="8452" max="8452" width="15.140625" style="41" customWidth="1"/>
    <col min="8453" max="8453" width="11.7109375" style="41" customWidth="1"/>
    <col min="8454" max="8454" width="11.5703125" style="41" customWidth="1"/>
    <col min="8455" max="8455" width="7.140625" style="41" customWidth="1"/>
    <col min="8456" max="8456" width="9.5703125" style="41" customWidth="1"/>
    <col min="8457" max="8457" width="14.140625" style="41" customWidth="1"/>
    <col min="8458" max="8458" width="7.28515625" style="41" customWidth="1"/>
    <col min="8459" max="8459" width="8.85546875" style="41" customWidth="1"/>
    <col min="8460" max="8460" width="5.5703125" style="41" customWidth="1"/>
    <col min="8461" max="8461" width="7.28515625" style="41" customWidth="1"/>
    <col min="8462" max="8462" width="8.85546875" style="41" customWidth="1"/>
    <col min="8463" max="8463" width="3.7109375" style="41" customWidth="1"/>
    <col min="8464" max="8464" width="7.85546875" style="41" customWidth="1"/>
    <col min="8465" max="8465" width="9.42578125" style="41" customWidth="1"/>
    <col min="8466" max="8466" width="3.85546875" style="41" customWidth="1"/>
    <col min="8467" max="8467" width="8.7109375" style="41" customWidth="1"/>
    <col min="8468" max="8468" width="9.42578125" style="41" customWidth="1"/>
    <col min="8469" max="8469" width="3.85546875" style="41" customWidth="1"/>
    <col min="8470" max="8470" width="7.85546875" style="41" customWidth="1"/>
    <col min="8471" max="8471" width="8.85546875" style="41" customWidth="1"/>
    <col min="8472" max="8472" width="3.7109375" style="41" customWidth="1"/>
    <col min="8473" max="8473" width="4.85546875" style="41" customWidth="1"/>
    <col min="8474" max="8474" width="2.85546875" style="41" customWidth="1"/>
    <col min="8475" max="8475" width="0" style="41" hidden="1" customWidth="1"/>
    <col min="8476" max="8476" width="7.7109375" style="41" customWidth="1"/>
    <col min="8477" max="8477" width="11.85546875" style="41" customWidth="1"/>
    <col min="8478" max="8478" width="8.85546875" style="41" customWidth="1"/>
    <col min="8479" max="8479" width="28.28515625" style="41" customWidth="1"/>
    <col min="8480" max="8480" width="11" style="41" customWidth="1"/>
    <col min="8481" max="8698" width="9.140625" style="41"/>
    <col min="8699" max="8699" width="4.5703125" style="41" customWidth="1"/>
    <col min="8700" max="8700" width="5" style="41" customWidth="1"/>
    <col min="8701" max="8702" width="0" style="41" hidden="1" customWidth="1"/>
    <col min="8703" max="8703" width="11.140625" style="41" customWidth="1"/>
    <col min="8704" max="8704" width="15.5703125" style="41" customWidth="1"/>
    <col min="8705" max="8705" width="5.140625" style="41" customWidth="1"/>
    <col min="8706" max="8706" width="0" style="41" hidden="1" customWidth="1"/>
    <col min="8707" max="8707" width="20.7109375" style="41" customWidth="1"/>
    <col min="8708" max="8708" width="15.140625" style="41" customWidth="1"/>
    <col min="8709" max="8709" width="11.7109375" style="41" customWidth="1"/>
    <col min="8710" max="8710" width="11.5703125" style="41" customWidth="1"/>
    <col min="8711" max="8711" width="7.140625" style="41" customWidth="1"/>
    <col min="8712" max="8712" width="9.5703125" style="41" customWidth="1"/>
    <col min="8713" max="8713" width="14.140625" style="41" customWidth="1"/>
    <col min="8714" max="8714" width="7.28515625" style="41" customWidth="1"/>
    <col min="8715" max="8715" width="8.85546875" style="41" customWidth="1"/>
    <col min="8716" max="8716" width="5.5703125" style="41" customWidth="1"/>
    <col min="8717" max="8717" width="7.28515625" style="41" customWidth="1"/>
    <col min="8718" max="8718" width="8.85546875" style="41" customWidth="1"/>
    <col min="8719" max="8719" width="3.7109375" style="41" customWidth="1"/>
    <col min="8720" max="8720" width="7.85546875" style="41" customWidth="1"/>
    <col min="8721" max="8721" width="9.42578125" style="41" customWidth="1"/>
    <col min="8722" max="8722" width="3.85546875" style="41" customWidth="1"/>
    <col min="8723" max="8723" width="8.7109375" style="41" customWidth="1"/>
    <col min="8724" max="8724" width="9.42578125" style="41" customWidth="1"/>
    <col min="8725" max="8725" width="3.85546875" style="41" customWidth="1"/>
    <col min="8726" max="8726" width="7.85546875" style="41" customWidth="1"/>
    <col min="8727" max="8727" width="8.85546875" style="41" customWidth="1"/>
    <col min="8728" max="8728" width="3.7109375" style="41" customWidth="1"/>
    <col min="8729" max="8729" width="4.85546875" style="41" customWidth="1"/>
    <col min="8730" max="8730" width="2.85546875" style="41" customWidth="1"/>
    <col min="8731" max="8731" width="0" style="41" hidden="1" customWidth="1"/>
    <col min="8732" max="8732" width="7.7109375" style="41" customWidth="1"/>
    <col min="8733" max="8733" width="11.85546875" style="41" customWidth="1"/>
    <col min="8734" max="8734" width="8.85546875" style="41" customWidth="1"/>
    <col min="8735" max="8735" width="28.28515625" style="41" customWidth="1"/>
    <col min="8736" max="8736" width="11" style="41" customWidth="1"/>
    <col min="8737" max="8954" width="9.140625" style="41"/>
    <col min="8955" max="8955" width="4.5703125" style="41" customWidth="1"/>
    <col min="8956" max="8956" width="5" style="41" customWidth="1"/>
    <col min="8957" max="8958" width="0" style="41" hidden="1" customWidth="1"/>
    <col min="8959" max="8959" width="11.140625" style="41" customWidth="1"/>
    <col min="8960" max="8960" width="15.5703125" style="41" customWidth="1"/>
    <col min="8961" max="8961" width="5.140625" style="41" customWidth="1"/>
    <col min="8962" max="8962" width="0" style="41" hidden="1" customWidth="1"/>
    <col min="8963" max="8963" width="20.7109375" style="41" customWidth="1"/>
    <col min="8964" max="8964" width="15.140625" style="41" customWidth="1"/>
    <col min="8965" max="8965" width="11.7109375" style="41" customWidth="1"/>
    <col min="8966" max="8966" width="11.5703125" style="41" customWidth="1"/>
    <col min="8967" max="8967" width="7.140625" style="41" customWidth="1"/>
    <col min="8968" max="8968" width="9.5703125" style="41" customWidth="1"/>
    <col min="8969" max="8969" width="14.140625" style="41" customWidth="1"/>
    <col min="8970" max="8970" width="7.28515625" style="41" customWidth="1"/>
    <col min="8971" max="8971" width="8.85546875" style="41" customWidth="1"/>
    <col min="8972" max="8972" width="5.5703125" style="41" customWidth="1"/>
    <col min="8973" max="8973" width="7.28515625" style="41" customWidth="1"/>
    <col min="8974" max="8974" width="8.85546875" style="41" customWidth="1"/>
    <col min="8975" max="8975" width="3.7109375" style="41" customWidth="1"/>
    <col min="8976" max="8976" width="7.85546875" style="41" customWidth="1"/>
    <col min="8977" max="8977" width="9.42578125" style="41" customWidth="1"/>
    <col min="8978" max="8978" width="3.85546875" style="41" customWidth="1"/>
    <col min="8979" max="8979" width="8.7109375" style="41" customWidth="1"/>
    <col min="8980" max="8980" width="9.42578125" style="41" customWidth="1"/>
    <col min="8981" max="8981" width="3.85546875" style="41" customWidth="1"/>
    <col min="8982" max="8982" width="7.85546875" style="41" customWidth="1"/>
    <col min="8983" max="8983" width="8.85546875" style="41" customWidth="1"/>
    <col min="8984" max="8984" width="3.7109375" style="41" customWidth="1"/>
    <col min="8985" max="8985" width="4.85546875" style="41" customWidth="1"/>
    <col min="8986" max="8986" width="2.85546875" style="41" customWidth="1"/>
    <col min="8987" max="8987" width="0" style="41" hidden="1" customWidth="1"/>
    <col min="8988" max="8988" width="7.7109375" style="41" customWidth="1"/>
    <col min="8989" max="8989" width="11.85546875" style="41" customWidth="1"/>
    <col min="8990" max="8990" width="8.85546875" style="41" customWidth="1"/>
    <col min="8991" max="8991" width="28.28515625" style="41" customWidth="1"/>
    <col min="8992" max="8992" width="11" style="41" customWidth="1"/>
    <col min="8993" max="9210" width="9.140625" style="41"/>
    <col min="9211" max="9211" width="4.5703125" style="41" customWidth="1"/>
    <col min="9212" max="9212" width="5" style="41" customWidth="1"/>
    <col min="9213" max="9214" width="0" style="41" hidden="1" customWidth="1"/>
    <col min="9215" max="9215" width="11.140625" style="41" customWidth="1"/>
    <col min="9216" max="9216" width="15.5703125" style="41" customWidth="1"/>
    <col min="9217" max="9217" width="5.140625" style="41" customWidth="1"/>
    <col min="9218" max="9218" width="0" style="41" hidden="1" customWidth="1"/>
    <col min="9219" max="9219" width="20.7109375" style="41" customWidth="1"/>
    <col min="9220" max="9220" width="15.140625" style="41" customWidth="1"/>
    <col min="9221" max="9221" width="11.7109375" style="41" customWidth="1"/>
    <col min="9222" max="9222" width="11.5703125" style="41" customWidth="1"/>
    <col min="9223" max="9223" width="7.140625" style="41" customWidth="1"/>
    <col min="9224" max="9224" width="9.5703125" style="41" customWidth="1"/>
    <col min="9225" max="9225" width="14.140625" style="41" customWidth="1"/>
    <col min="9226" max="9226" width="7.28515625" style="41" customWidth="1"/>
    <col min="9227" max="9227" width="8.85546875" style="41" customWidth="1"/>
    <col min="9228" max="9228" width="5.5703125" style="41" customWidth="1"/>
    <col min="9229" max="9229" width="7.28515625" style="41" customWidth="1"/>
    <col min="9230" max="9230" width="8.85546875" style="41" customWidth="1"/>
    <col min="9231" max="9231" width="3.7109375" style="41" customWidth="1"/>
    <col min="9232" max="9232" width="7.85546875" style="41" customWidth="1"/>
    <col min="9233" max="9233" width="9.42578125" style="41" customWidth="1"/>
    <col min="9234" max="9234" width="3.85546875" style="41" customWidth="1"/>
    <col min="9235" max="9235" width="8.7109375" style="41" customWidth="1"/>
    <col min="9236" max="9236" width="9.42578125" style="41" customWidth="1"/>
    <col min="9237" max="9237" width="3.85546875" style="41" customWidth="1"/>
    <col min="9238" max="9238" width="7.85546875" style="41" customWidth="1"/>
    <col min="9239" max="9239" width="8.85546875" style="41" customWidth="1"/>
    <col min="9240" max="9240" width="3.7109375" style="41" customWidth="1"/>
    <col min="9241" max="9241" width="4.85546875" style="41" customWidth="1"/>
    <col min="9242" max="9242" width="2.85546875" style="41" customWidth="1"/>
    <col min="9243" max="9243" width="0" style="41" hidden="1" customWidth="1"/>
    <col min="9244" max="9244" width="7.7109375" style="41" customWidth="1"/>
    <col min="9245" max="9245" width="11.85546875" style="41" customWidth="1"/>
    <col min="9246" max="9246" width="8.85546875" style="41" customWidth="1"/>
    <col min="9247" max="9247" width="28.28515625" style="41" customWidth="1"/>
    <col min="9248" max="9248" width="11" style="41" customWidth="1"/>
    <col min="9249" max="9466" width="9.140625" style="41"/>
    <col min="9467" max="9467" width="4.5703125" style="41" customWidth="1"/>
    <col min="9468" max="9468" width="5" style="41" customWidth="1"/>
    <col min="9469" max="9470" width="0" style="41" hidden="1" customWidth="1"/>
    <col min="9471" max="9471" width="11.140625" style="41" customWidth="1"/>
    <col min="9472" max="9472" width="15.5703125" style="41" customWidth="1"/>
    <col min="9473" max="9473" width="5.140625" style="41" customWidth="1"/>
    <col min="9474" max="9474" width="0" style="41" hidden="1" customWidth="1"/>
    <col min="9475" max="9475" width="20.7109375" style="41" customWidth="1"/>
    <col min="9476" max="9476" width="15.140625" style="41" customWidth="1"/>
    <col min="9477" max="9477" width="11.7109375" style="41" customWidth="1"/>
    <col min="9478" max="9478" width="11.5703125" style="41" customWidth="1"/>
    <col min="9479" max="9479" width="7.140625" style="41" customWidth="1"/>
    <col min="9480" max="9480" width="9.5703125" style="41" customWidth="1"/>
    <col min="9481" max="9481" width="14.140625" style="41" customWidth="1"/>
    <col min="9482" max="9482" width="7.28515625" style="41" customWidth="1"/>
    <col min="9483" max="9483" width="8.85546875" style="41" customWidth="1"/>
    <col min="9484" max="9484" width="5.5703125" style="41" customWidth="1"/>
    <col min="9485" max="9485" width="7.28515625" style="41" customWidth="1"/>
    <col min="9486" max="9486" width="8.85546875" style="41" customWidth="1"/>
    <col min="9487" max="9487" width="3.7109375" style="41" customWidth="1"/>
    <col min="9488" max="9488" width="7.85546875" style="41" customWidth="1"/>
    <col min="9489" max="9489" width="9.42578125" style="41" customWidth="1"/>
    <col min="9490" max="9490" width="3.85546875" style="41" customWidth="1"/>
    <col min="9491" max="9491" width="8.7109375" style="41" customWidth="1"/>
    <col min="9492" max="9492" width="9.42578125" style="41" customWidth="1"/>
    <col min="9493" max="9493" width="3.85546875" style="41" customWidth="1"/>
    <col min="9494" max="9494" width="7.85546875" style="41" customWidth="1"/>
    <col min="9495" max="9495" width="8.85546875" style="41" customWidth="1"/>
    <col min="9496" max="9496" width="3.7109375" style="41" customWidth="1"/>
    <col min="9497" max="9497" width="4.85546875" style="41" customWidth="1"/>
    <col min="9498" max="9498" width="2.85546875" style="41" customWidth="1"/>
    <col min="9499" max="9499" width="0" style="41" hidden="1" customWidth="1"/>
    <col min="9500" max="9500" width="7.7109375" style="41" customWidth="1"/>
    <col min="9501" max="9501" width="11.85546875" style="41" customWidth="1"/>
    <col min="9502" max="9502" width="8.85546875" style="41" customWidth="1"/>
    <col min="9503" max="9503" width="28.28515625" style="41" customWidth="1"/>
    <col min="9504" max="9504" width="11" style="41" customWidth="1"/>
    <col min="9505" max="9722" width="9.140625" style="41"/>
    <col min="9723" max="9723" width="4.5703125" style="41" customWidth="1"/>
    <col min="9724" max="9724" width="5" style="41" customWidth="1"/>
    <col min="9725" max="9726" width="0" style="41" hidden="1" customWidth="1"/>
    <col min="9727" max="9727" width="11.140625" style="41" customWidth="1"/>
    <col min="9728" max="9728" width="15.5703125" style="41" customWidth="1"/>
    <col min="9729" max="9729" width="5.140625" style="41" customWidth="1"/>
    <col min="9730" max="9730" width="0" style="41" hidden="1" customWidth="1"/>
    <col min="9731" max="9731" width="20.7109375" style="41" customWidth="1"/>
    <col min="9732" max="9732" width="15.140625" style="41" customWidth="1"/>
    <col min="9733" max="9733" width="11.7109375" style="41" customWidth="1"/>
    <col min="9734" max="9734" width="11.5703125" style="41" customWidth="1"/>
    <col min="9735" max="9735" width="7.140625" style="41" customWidth="1"/>
    <col min="9736" max="9736" width="9.5703125" style="41" customWidth="1"/>
    <col min="9737" max="9737" width="14.140625" style="41" customWidth="1"/>
    <col min="9738" max="9738" width="7.28515625" style="41" customWidth="1"/>
    <col min="9739" max="9739" width="8.85546875" style="41" customWidth="1"/>
    <col min="9740" max="9740" width="5.5703125" style="41" customWidth="1"/>
    <col min="9741" max="9741" width="7.28515625" style="41" customWidth="1"/>
    <col min="9742" max="9742" width="8.85546875" style="41" customWidth="1"/>
    <col min="9743" max="9743" width="3.7109375" style="41" customWidth="1"/>
    <col min="9744" max="9744" width="7.85546875" style="41" customWidth="1"/>
    <col min="9745" max="9745" width="9.42578125" style="41" customWidth="1"/>
    <col min="9746" max="9746" width="3.85546875" style="41" customWidth="1"/>
    <col min="9747" max="9747" width="8.7109375" style="41" customWidth="1"/>
    <col min="9748" max="9748" width="9.42578125" style="41" customWidth="1"/>
    <col min="9749" max="9749" width="3.85546875" style="41" customWidth="1"/>
    <col min="9750" max="9750" width="7.85546875" style="41" customWidth="1"/>
    <col min="9751" max="9751" width="8.85546875" style="41" customWidth="1"/>
    <col min="9752" max="9752" width="3.7109375" style="41" customWidth="1"/>
    <col min="9753" max="9753" width="4.85546875" style="41" customWidth="1"/>
    <col min="9754" max="9754" width="2.85546875" style="41" customWidth="1"/>
    <col min="9755" max="9755" width="0" style="41" hidden="1" customWidth="1"/>
    <col min="9756" max="9756" width="7.7109375" style="41" customWidth="1"/>
    <col min="9757" max="9757" width="11.85546875" style="41" customWidth="1"/>
    <col min="9758" max="9758" width="8.85546875" style="41" customWidth="1"/>
    <col min="9759" max="9759" width="28.28515625" style="41" customWidth="1"/>
    <col min="9760" max="9760" width="11" style="41" customWidth="1"/>
    <col min="9761" max="9978" width="9.140625" style="41"/>
    <col min="9979" max="9979" width="4.5703125" style="41" customWidth="1"/>
    <col min="9980" max="9980" width="5" style="41" customWidth="1"/>
    <col min="9981" max="9982" width="0" style="41" hidden="1" customWidth="1"/>
    <col min="9983" max="9983" width="11.140625" style="41" customWidth="1"/>
    <col min="9984" max="9984" width="15.5703125" style="41" customWidth="1"/>
    <col min="9985" max="9985" width="5.140625" style="41" customWidth="1"/>
    <col min="9986" max="9986" width="0" style="41" hidden="1" customWidth="1"/>
    <col min="9987" max="9987" width="20.7109375" style="41" customWidth="1"/>
    <col min="9988" max="9988" width="15.140625" style="41" customWidth="1"/>
    <col min="9989" max="9989" width="11.7109375" style="41" customWidth="1"/>
    <col min="9990" max="9990" width="11.5703125" style="41" customWidth="1"/>
    <col min="9991" max="9991" width="7.140625" style="41" customWidth="1"/>
    <col min="9992" max="9992" width="9.5703125" style="41" customWidth="1"/>
    <col min="9993" max="9993" width="14.140625" style="41" customWidth="1"/>
    <col min="9994" max="9994" width="7.28515625" style="41" customWidth="1"/>
    <col min="9995" max="9995" width="8.85546875" style="41" customWidth="1"/>
    <col min="9996" max="9996" width="5.5703125" style="41" customWidth="1"/>
    <col min="9997" max="9997" width="7.28515625" style="41" customWidth="1"/>
    <col min="9998" max="9998" width="8.85546875" style="41" customWidth="1"/>
    <col min="9999" max="9999" width="3.7109375" style="41" customWidth="1"/>
    <col min="10000" max="10000" width="7.85546875" style="41" customWidth="1"/>
    <col min="10001" max="10001" width="9.42578125" style="41" customWidth="1"/>
    <col min="10002" max="10002" width="3.85546875" style="41" customWidth="1"/>
    <col min="10003" max="10003" width="8.7109375" style="41" customWidth="1"/>
    <col min="10004" max="10004" width="9.42578125" style="41" customWidth="1"/>
    <col min="10005" max="10005" width="3.85546875" style="41" customWidth="1"/>
    <col min="10006" max="10006" width="7.85546875" style="41" customWidth="1"/>
    <col min="10007" max="10007" width="8.85546875" style="41" customWidth="1"/>
    <col min="10008" max="10008" width="3.7109375" style="41" customWidth="1"/>
    <col min="10009" max="10009" width="4.85546875" style="41" customWidth="1"/>
    <col min="10010" max="10010" width="2.85546875" style="41" customWidth="1"/>
    <col min="10011" max="10011" width="0" style="41" hidden="1" customWidth="1"/>
    <col min="10012" max="10012" width="7.7109375" style="41" customWidth="1"/>
    <col min="10013" max="10013" width="11.85546875" style="41" customWidth="1"/>
    <col min="10014" max="10014" width="8.85546875" style="41" customWidth="1"/>
    <col min="10015" max="10015" width="28.28515625" style="41" customWidth="1"/>
    <col min="10016" max="10016" width="11" style="41" customWidth="1"/>
    <col min="10017" max="10234" width="9.140625" style="41"/>
    <col min="10235" max="10235" width="4.5703125" style="41" customWidth="1"/>
    <col min="10236" max="10236" width="5" style="41" customWidth="1"/>
    <col min="10237" max="10238" width="0" style="41" hidden="1" customWidth="1"/>
    <col min="10239" max="10239" width="11.140625" style="41" customWidth="1"/>
    <col min="10240" max="10240" width="15.5703125" style="41" customWidth="1"/>
    <col min="10241" max="10241" width="5.140625" style="41" customWidth="1"/>
    <col min="10242" max="10242" width="0" style="41" hidden="1" customWidth="1"/>
    <col min="10243" max="10243" width="20.7109375" style="41" customWidth="1"/>
    <col min="10244" max="10244" width="15.140625" style="41" customWidth="1"/>
    <col min="10245" max="10245" width="11.7109375" style="41" customWidth="1"/>
    <col min="10246" max="10246" width="11.5703125" style="41" customWidth="1"/>
    <col min="10247" max="10247" width="7.140625" style="41" customWidth="1"/>
    <col min="10248" max="10248" width="9.5703125" style="41" customWidth="1"/>
    <col min="10249" max="10249" width="14.140625" style="41" customWidth="1"/>
    <col min="10250" max="10250" width="7.28515625" style="41" customWidth="1"/>
    <col min="10251" max="10251" width="8.85546875" style="41" customWidth="1"/>
    <col min="10252" max="10252" width="5.5703125" style="41" customWidth="1"/>
    <col min="10253" max="10253" width="7.28515625" style="41" customWidth="1"/>
    <col min="10254" max="10254" width="8.85546875" style="41" customWidth="1"/>
    <col min="10255" max="10255" width="3.7109375" style="41" customWidth="1"/>
    <col min="10256" max="10256" width="7.85546875" style="41" customWidth="1"/>
    <col min="10257" max="10257" width="9.42578125" style="41" customWidth="1"/>
    <col min="10258" max="10258" width="3.85546875" style="41" customWidth="1"/>
    <col min="10259" max="10259" width="8.7109375" style="41" customWidth="1"/>
    <col min="10260" max="10260" width="9.42578125" style="41" customWidth="1"/>
    <col min="10261" max="10261" width="3.85546875" style="41" customWidth="1"/>
    <col min="10262" max="10262" width="7.85546875" style="41" customWidth="1"/>
    <col min="10263" max="10263" width="8.85546875" style="41" customWidth="1"/>
    <col min="10264" max="10264" width="3.7109375" style="41" customWidth="1"/>
    <col min="10265" max="10265" width="4.85546875" style="41" customWidth="1"/>
    <col min="10266" max="10266" width="2.85546875" style="41" customWidth="1"/>
    <col min="10267" max="10267" width="0" style="41" hidden="1" customWidth="1"/>
    <col min="10268" max="10268" width="7.7109375" style="41" customWidth="1"/>
    <col min="10269" max="10269" width="11.85546875" style="41" customWidth="1"/>
    <col min="10270" max="10270" width="8.85546875" style="41" customWidth="1"/>
    <col min="10271" max="10271" width="28.28515625" style="41" customWidth="1"/>
    <col min="10272" max="10272" width="11" style="41" customWidth="1"/>
    <col min="10273" max="10490" width="9.140625" style="41"/>
    <col min="10491" max="10491" width="4.5703125" style="41" customWidth="1"/>
    <col min="10492" max="10492" width="5" style="41" customWidth="1"/>
    <col min="10493" max="10494" width="0" style="41" hidden="1" customWidth="1"/>
    <col min="10495" max="10495" width="11.140625" style="41" customWidth="1"/>
    <col min="10496" max="10496" width="15.5703125" style="41" customWidth="1"/>
    <col min="10497" max="10497" width="5.140625" style="41" customWidth="1"/>
    <col min="10498" max="10498" width="0" style="41" hidden="1" customWidth="1"/>
    <col min="10499" max="10499" width="20.7109375" style="41" customWidth="1"/>
    <col min="10500" max="10500" width="15.140625" style="41" customWidth="1"/>
    <col min="10501" max="10501" width="11.7109375" style="41" customWidth="1"/>
    <col min="10502" max="10502" width="11.5703125" style="41" customWidth="1"/>
    <col min="10503" max="10503" width="7.140625" style="41" customWidth="1"/>
    <col min="10504" max="10504" width="9.5703125" style="41" customWidth="1"/>
    <col min="10505" max="10505" width="14.140625" style="41" customWidth="1"/>
    <col min="10506" max="10506" width="7.28515625" style="41" customWidth="1"/>
    <col min="10507" max="10507" width="8.85546875" style="41" customWidth="1"/>
    <col min="10508" max="10508" width="5.5703125" style="41" customWidth="1"/>
    <col min="10509" max="10509" width="7.28515625" style="41" customWidth="1"/>
    <col min="10510" max="10510" width="8.85546875" style="41" customWidth="1"/>
    <col min="10511" max="10511" width="3.7109375" style="41" customWidth="1"/>
    <col min="10512" max="10512" width="7.85546875" style="41" customWidth="1"/>
    <col min="10513" max="10513" width="9.42578125" style="41" customWidth="1"/>
    <col min="10514" max="10514" width="3.85546875" style="41" customWidth="1"/>
    <col min="10515" max="10515" width="8.7109375" style="41" customWidth="1"/>
    <col min="10516" max="10516" width="9.42578125" style="41" customWidth="1"/>
    <col min="10517" max="10517" width="3.85546875" style="41" customWidth="1"/>
    <col min="10518" max="10518" width="7.85546875" style="41" customWidth="1"/>
    <col min="10519" max="10519" width="8.85546875" style="41" customWidth="1"/>
    <col min="10520" max="10520" width="3.7109375" style="41" customWidth="1"/>
    <col min="10521" max="10521" width="4.85546875" style="41" customWidth="1"/>
    <col min="10522" max="10522" width="2.85546875" style="41" customWidth="1"/>
    <col min="10523" max="10523" width="0" style="41" hidden="1" customWidth="1"/>
    <col min="10524" max="10524" width="7.7109375" style="41" customWidth="1"/>
    <col min="10525" max="10525" width="11.85546875" style="41" customWidth="1"/>
    <col min="10526" max="10526" width="8.85546875" style="41" customWidth="1"/>
    <col min="10527" max="10527" width="28.28515625" style="41" customWidth="1"/>
    <col min="10528" max="10528" width="11" style="41" customWidth="1"/>
    <col min="10529" max="10746" width="9.140625" style="41"/>
    <col min="10747" max="10747" width="4.5703125" style="41" customWidth="1"/>
    <col min="10748" max="10748" width="5" style="41" customWidth="1"/>
    <col min="10749" max="10750" width="0" style="41" hidden="1" customWidth="1"/>
    <col min="10751" max="10751" width="11.140625" style="41" customWidth="1"/>
    <col min="10752" max="10752" width="15.5703125" style="41" customWidth="1"/>
    <col min="10753" max="10753" width="5.140625" style="41" customWidth="1"/>
    <col min="10754" max="10754" width="0" style="41" hidden="1" customWidth="1"/>
    <col min="10755" max="10755" width="20.7109375" style="41" customWidth="1"/>
    <col min="10756" max="10756" width="15.140625" style="41" customWidth="1"/>
    <col min="10757" max="10757" width="11.7109375" style="41" customWidth="1"/>
    <col min="10758" max="10758" width="11.5703125" style="41" customWidth="1"/>
    <col min="10759" max="10759" width="7.140625" style="41" customWidth="1"/>
    <col min="10760" max="10760" width="9.5703125" style="41" customWidth="1"/>
    <col min="10761" max="10761" width="14.140625" style="41" customWidth="1"/>
    <col min="10762" max="10762" width="7.28515625" style="41" customWidth="1"/>
    <col min="10763" max="10763" width="8.85546875" style="41" customWidth="1"/>
    <col min="10764" max="10764" width="5.5703125" style="41" customWidth="1"/>
    <col min="10765" max="10765" width="7.28515625" style="41" customWidth="1"/>
    <col min="10766" max="10766" width="8.85546875" style="41" customWidth="1"/>
    <col min="10767" max="10767" width="3.7109375" style="41" customWidth="1"/>
    <col min="10768" max="10768" width="7.85546875" style="41" customWidth="1"/>
    <col min="10769" max="10769" width="9.42578125" style="41" customWidth="1"/>
    <col min="10770" max="10770" width="3.85546875" style="41" customWidth="1"/>
    <col min="10771" max="10771" width="8.7109375" style="41" customWidth="1"/>
    <col min="10772" max="10772" width="9.42578125" style="41" customWidth="1"/>
    <col min="10773" max="10773" width="3.85546875" style="41" customWidth="1"/>
    <col min="10774" max="10774" width="7.85546875" style="41" customWidth="1"/>
    <col min="10775" max="10775" width="8.85546875" style="41" customWidth="1"/>
    <col min="10776" max="10776" width="3.7109375" style="41" customWidth="1"/>
    <col min="10777" max="10777" width="4.85546875" style="41" customWidth="1"/>
    <col min="10778" max="10778" width="2.85546875" style="41" customWidth="1"/>
    <col min="10779" max="10779" width="0" style="41" hidden="1" customWidth="1"/>
    <col min="10780" max="10780" width="7.7109375" style="41" customWidth="1"/>
    <col min="10781" max="10781" width="11.85546875" style="41" customWidth="1"/>
    <col min="10782" max="10782" width="8.85546875" style="41" customWidth="1"/>
    <col min="10783" max="10783" width="28.28515625" style="41" customWidth="1"/>
    <col min="10784" max="10784" width="11" style="41" customWidth="1"/>
    <col min="10785" max="11002" width="9.140625" style="41"/>
    <col min="11003" max="11003" width="4.5703125" style="41" customWidth="1"/>
    <col min="11004" max="11004" width="5" style="41" customWidth="1"/>
    <col min="11005" max="11006" width="0" style="41" hidden="1" customWidth="1"/>
    <col min="11007" max="11007" width="11.140625" style="41" customWidth="1"/>
    <col min="11008" max="11008" width="15.5703125" style="41" customWidth="1"/>
    <col min="11009" max="11009" width="5.140625" style="41" customWidth="1"/>
    <col min="11010" max="11010" width="0" style="41" hidden="1" customWidth="1"/>
    <col min="11011" max="11011" width="20.7109375" style="41" customWidth="1"/>
    <col min="11012" max="11012" width="15.140625" style="41" customWidth="1"/>
    <col min="11013" max="11013" width="11.7109375" style="41" customWidth="1"/>
    <col min="11014" max="11014" width="11.5703125" style="41" customWidth="1"/>
    <col min="11015" max="11015" width="7.140625" style="41" customWidth="1"/>
    <col min="11016" max="11016" width="9.5703125" style="41" customWidth="1"/>
    <col min="11017" max="11017" width="14.140625" style="41" customWidth="1"/>
    <col min="11018" max="11018" width="7.28515625" style="41" customWidth="1"/>
    <col min="11019" max="11019" width="8.85546875" style="41" customWidth="1"/>
    <col min="11020" max="11020" width="5.5703125" style="41" customWidth="1"/>
    <col min="11021" max="11021" width="7.28515625" style="41" customWidth="1"/>
    <col min="11022" max="11022" width="8.85546875" style="41" customWidth="1"/>
    <col min="11023" max="11023" width="3.7109375" style="41" customWidth="1"/>
    <col min="11024" max="11024" width="7.85546875" style="41" customWidth="1"/>
    <col min="11025" max="11025" width="9.42578125" style="41" customWidth="1"/>
    <col min="11026" max="11026" width="3.85546875" style="41" customWidth="1"/>
    <col min="11027" max="11027" width="8.7109375" style="41" customWidth="1"/>
    <col min="11028" max="11028" width="9.42578125" style="41" customWidth="1"/>
    <col min="11029" max="11029" width="3.85546875" style="41" customWidth="1"/>
    <col min="11030" max="11030" width="7.85546875" style="41" customWidth="1"/>
    <col min="11031" max="11031" width="8.85546875" style="41" customWidth="1"/>
    <col min="11032" max="11032" width="3.7109375" style="41" customWidth="1"/>
    <col min="11033" max="11033" width="4.85546875" style="41" customWidth="1"/>
    <col min="11034" max="11034" width="2.85546875" style="41" customWidth="1"/>
    <col min="11035" max="11035" width="0" style="41" hidden="1" customWidth="1"/>
    <col min="11036" max="11036" width="7.7109375" style="41" customWidth="1"/>
    <col min="11037" max="11037" width="11.85546875" style="41" customWidth="1"/>
    <col min="11038" max="11038" width="8.85546875" style="41" customWidth="1"/>
    <col min="11039" max="11039" width="28.28515625" style="41" customWidth="1"/>
    <col min="11040" max="11040" width="11" style="41" customWidth="1"/>
    <col min="11041" max="11258" width="9.140625" style="41"/>
    <col min="11259" max="11259" width="4.5703125" style="41" customWidth="1"/>
    <col min="11260" max="11260" width="5" style="41" customWidth="1"/>
    <col min="11261" max="11262" width="0" style="41" hidden="1" customWidth="1"/>
    <col min="11263" max="11263" width="11.140625" style="41" customWidth="1"/>
    <col min="11264" max="11264" width="15.5703125" style="41" customWidth="1"/>
    <col min="11265" max="11265" width="5.140625" style="41" customWidth="1"/>
    <col min="11266" max="11266" width="0" style="41" hidden="1" customWidth="1"/>
    <col min="11267" max="11267" width="20.7109375" style="41" customWidth="1"/>
    <col min="11268" max="11268" width="15.140625" style="41" customWidth="1"/>
    <col min="11269" max="11269" width="11.7109375" style="41" customWidth="1"/>
    <col min="11270" max="11270" width="11.5703125" style="41" customWidth="1"/>
    <col min="11271" max="11271" width="7.140625" style="41" customWidth="1"/>
    <col min="11272" max="11272" width="9.5703125" style="41" customWidth="1"/>
    <col min="11273" max="11273" width="14.140625" style="41" customWidth="1"/>
    <col min="11274" max="11274" width="7.28515625" style="41" customWidth="1"/>
    <col min="11275" max="11275" width="8.85546875" style="41" customWidth="1"/>
    <col min="11276" max="11276" width="5.5703125" style="41" customWidth="1"/>
    <col min="11277" max="11277" width="7.28515625" style="41" customWidth="1"/>
    <col min="11278" max="11278" width="8.85546875" style="41" customWidth="1"/>
    <col min="11279" max="11279" width="3.7109375" style="41" customWidth="1"/>
    <col min="11280" max="11280" width="7.85546875" style="41" customWidth="1"/>
    <col min="11281" max="11281" width="9.42578125" style="41" customWidth="1"/>
    <col min="11282" max="11282" width="3.85546875" style="41" customWidth="1"/>
    <col min="11283" max="11283" width="8.7109375" style="41" customWidth="1"/>
    <col min="11284" max="11284" width="9.42578125" style="41" customWidth="1"/>
    <col min="11285" max="11285" width="3.85546875" style="41" customWidth="1"/>
    <col min="11286" max="11286" width="7.85546875" style="41" customWidth="1"/>
    <col min="11287" max="11287" width="8.85546875" style="41" customWidth="1"/>
    <col min="11288" max="11288" width="3.7109375" style="41" customWidth="1"/>
    <col min="11289" max="11289" width="4.85546875" style="41" customWidth="1"/>
    <col min="11290" max="11290" width="2.85546875" style="41" customWidth="1"/>
    <col min="11291" max="11291" width="0" style="41" hidden="1" customWidth="1"/>
    <col min="11292" max="11292" width="7.7109375" style="41" customWidth="1"/>
    <col min="11293" max="11293" width="11.85546875" style="41" customWidth="1"/>
    <col min="11294" max="11294" width="8.85546875" style="41" customWidth="1"/>
    <col min="11295" max="11295" width="28.28515625" style="41" customWidth="1"/>
    <col min="11296" max="11296" width="11" style="41" customWidth="1"/>
    <col min="11297" max="11514" width="9.140625" style="41"/>
    <col min="11515" max="11515" width="4.5703125" style="41" customWidth="1"/>
    <col min="11516" max="11516" width="5" style="41" customWidth="1"/>
    <col min="11517" max="11518" width="0" style="41" hidden="1" customWidth="1"/>
    <col min="11519" max="11519" width="11.140625" style="41" customWidth="1"/>
    <col min="11520" max="11520" width="15.5703125" style="41" customWidth="1"/>
    <col min="11521" max="11521" width="5.140625" style="41" customWidth="1"/>
    <col min="11522" max="11522" width="0" style="41" hidden="1" customWidth="1"/>
    <col min="11523" max="11523" width="20.7109375" style="41" customWidth="1"/>
    <col min="11524" max="11524" width="15.140625" style="41" customWidth="1"/>
    <col min="11525" max="11525" width="11.7109375" style="41" customWidth="1"/>
    <col min="11526" max="11526" width="11.5703125" style="41" customWidth="1"/>
    <col min="11527" max="11527" width="7.140625" style="41" customWidth="1"/>
    <col min="11528" max="11528" width="9.5703125" style="41" customWidth="1"/>
    <col min="11529" max="11529" width="14.140625" style="41" customWidth="1"/>
    <col min="11530" max="11530" width="7.28515625" style="41" customWidth="1"/>
    <col min="11531" max="11531" width="8.85546875" style="41" customWidth="1"/>
    <col min="11532" max="11532" width="5.5703125" style="41" customWidth="1"/>
    <col min="11533" max="11533" width="7.28515625" style="41" customWidth="1"/>
    <col min="11534" max="11534" width="8.85546875" style="41" customWidth="1"/>
    <col min="11535" max="11535" width="3.7109375" style="41" customWidth="1"/>
    <col min="11536" max="11536" width="7.85546875" style="41" customWidth="1"/>
    <col min="11537" max="11537" width="9.42578125" style="41" customWidth="1"/>
    <col min="11538" max="11538" width="3.85546875" style="41" customWidth="1"/>
    <col min="11539" max="11539" width="8.7109375" style="41" customWidth="1"/>
    <col min="11540" max="11540" width="9.42578125" style="41" customWidth="1"/>
    <col min="11541" max="11541" width="3.85546875" style="41" customWidth="1"/>
    <col min="11542" max="11542" width="7.85546875" style="41" customWidth="1"/>
    <col min="11543" max="11543" width="8.85546875" style="41" customWidth="1"/>
    <col min="11544" max="11544" width="3.7109375" style="41" customWidth="1"/>
    <col min="11545" max="11545" width="4.85546875" style="41" customWidth="1"/>
    <col min="11546" max="11546" width="2.85546875" style="41" customWidth="1"/>
    <col min="11547" max="11547" width="0" style="41" hidden="1" customWidth="1"/>
    <col min="11548" max="11548" width="7.7109375" style="41" customWidth="1"/>
    <col min="11549" max="11549" width="11.85546875" style="41" customWidth="1"/>
    <col min="11550" max="11550" width="8.85546875" style="41" customWidth="1"/>
    <col min="11551" max="11551" width="28.28515625" style="41" customWidth="1"/>
    <col min="11552" max="11552" width="11" style="41" customWidth="1"/>
    <col min="11553" max="11770" width="9.140625" style="41"/>
    <col min="11771" max="11771" width="4.5703125" style="41" customWidth="1"/>
    <col min="11772" max="11772" width="5" style="41" customWidth="1"/>
    <col min="11773" max="11774" width="0" style="41" hidden="1" customWidth="1"/>
    <col min="11775" max="11775" width="11.140625" style="41" customWidth="1"/>
    <col min="11776" max="11776" width="15.5703125" style="41" customWidth="1"/>
    <col min="11777" max="11777" width="5.140625" style="41" customWidth="1"/>
    <col min="11778" max="11778" width="0" style="41" hidden="1" customWidth="1"/>
    <col min="11779" max="11779" width="20.7109375" style="41" customWidth="1"/>
    <col min="11780" max="11780" width="15.140625" style="41" customWidth="1"/>
    <col min="11781" max="11781" width="11.7109375" style="41" customWidth="1"/>
    <col min="11782" max="11782" width="11.5703125" style="41" customWidth="1"/>
    <col min="11783" max="11783" width="7.140625" style="41" customWidth="1"/>
    <col min="11784" max="11784" width="9.5703125" style="41" customWidth="1"/>
    <col min="11785" max="11785" width="14.140625" style="41" customWidth="1"/>
    <col min="11786" max="11786" width="7.28515625" style="41" customWidth="1"/>
    <col min="11787" max="11787" width="8.85546875" style="41" customWidth="1"/>
    <col min="11788" max="11788" width="5.5703125" style="41" customWidth="1"/>
    <col min="11789" max="11789" width="7.28515625" style="41" customWidth="1"/>
    <col min="11790" max="11790" width="8.85546875" style="41" customWidth="1"/>
    <col min="11791" max="11791" width="3.7109375" style="41" customWidth="1"/>
    <col min="11792" max="11792" width="7.85546875" style="41" customWidth="1"/>
    <col min="11793" max="11793" width="9.42578125" style="41" customWidth="1"/>
    <col min="11794" max="11794" width="3.85546875" style="41" customWidth="1"/>
    <col min="11795" max="11795" width="8.7109375" style="41" customWidth="1"/>
    <col min="11796" max="11796" width="9.42578125" style="41" customWidth="1"/>
    <col min="11797" max="11797" width="3.85546875" style="41" customWidth="1"/>
    <col min="11798" max="11798" width="7.85546875" style="41" customWidth="1"/>
    <col min="11799" max="11799" width="8.85546875" style="41" customWidth="1"/>
    <col min="11800" max="11800" width="3.7109375" style="41" customWidth="1"/>
    <col min="11801" max="11801" width="4.85546875" style="41" customWidth="1"/>
    <col min="11802" max="11802" width="2.85546875" style="41" customWidth="1"/>
    <col min="11803" max="11803" width="0" style="41" hidden="1" customWidth="1"/>
    <col min="11804" max="11804" width="7.7109375" style="41" customWidth="1"/>
    <col min="11805" max="11805" width="11.85546875" style="41" customWidth="1"/>
    <col min="11806" max="11806" width="8.85546875" style="41" customWidth="1"/>
    <col min="11807" max="11807" width="28.28515625" style="41" customWidth="1"/>
    <col min="11808" max="11808" width="11" style="41" customWidth="1"/>
    <col min="11809" max="12026" width="9.140625" style="41"/>
    <col min="12027" max="12027" width="4.5703125" style="41" customWidth="1"/>
    <col min="12028" max="12028" width="5" style="41" customWidth="1"/>
    <col min="12029" max="12030" width="0" style="41" hidden="1" customWidth="1"/>
    <col min="12031" max="12031" width="11.140625" style="41" customWidth="1"/>
    <col min="12032" max="12032" width="15.5703125" style="41" customWidth="1"/>
    <col min="12033" max="12033" width="5.140625" style="41" customWidth="1"/>
    <col min="12034" max="12034" width="0" style="41" hidden="1" customWidth="1"/>
    <col min="12035" max="12035" width="20.7109375" style="41" customWidth="1"/>
    <col min="12036" max="12036" width="15.140625" style="41" customWidth="1"/>
    <col min="12037" max="12037" width="11.7109375" style="41" customWidth="1"/>
    <col min="12038" max="12038" width="11.5703125" style="41" customWidth="1"/>
    <col min="12039" max="12039" width="7.140625" style="41" customWidth="1"/>
    <col min="12040" max="12040" width="9.5703125" style="41" customWidth="1"/>
    <col min="12041" max="12041" width="14.140625" style="41" customWidth="1"/>
    <col min="12042" max="12042" width="7.28515625" style="41" customWidth="1"/>
    <col min="12043" max="12043" width="8.85546875" style="41" customWidth="1"/>
    <col min="12044" max="12044" width="5.5703125" style="41" customWidth="1"/>
    <col min="12045" max="12045" width="7.28515625" style="41" customWidth="1"/>
    <col min="12046" max="12046" width="8.85546875" style="41" customWidth="1"/>
    <col min="12047" max="12047" width="3.7109375" style="41" customWidth="1"/>
    <col min="12048" max="12048" width="7.85546875" style="41" customWidth="1"/>
    <col min="12049" max="12049" width="9.42578125" style="41" customWidth="1"/>
    <col min="12050" max="12050" width="3.85546875" style="41" customWidth="1"/>
    <col min="12051" max="12051" width="8.7109375" style="41" customWidth="1"/>
    <col min="12052" max="12052" width="9.42578125" style="41" customWidth="1"/>
    <col min="12053" max="12053" width="3.85546875" style="41" customWidth="1"/>
    <col min="12054" max="12054" width="7.85546875" style="41" customWidth="1"/>
    <col min="12055" max="12055" width="8.85546875" style="41" customWidth="1"/>
    <col min="12056" max="12056" width="3.7109375" style="41" customWidth="1"/>
    <col min="12057" max="12057" width="4.85546875" style="41" customWidth="1"/>
    <col min="12058" max="12058" width="2.85546875" style="41" customWidth="1"/>
    <col min="12059" max="12059" width="0" style="41" hidden="1" customWidth="1"/>
    <col min="12060" max="12060" width="7.7109375" style="41" customWidth="1"/>
    <col min="12061" max="12061" width="11.85546875" style="41" customWidth="1"/>
    <col min="12062" max="12062" width="8.85546875" style="41" customWidth="1"/>
    <col min="12063" max="12063" width="28.28515625" style="41" customWidth="1"/>
    <col min="12064" max="12064" width="11" style="41" customWidth="1"/>
    <col min="12065" max="12282" width="9.140625" style="41"/>
    <col min="12283" max="12283" width="4.5703125" style="41" customWidth="1"/>
    <col min="12284" max="12284" width="5" style="41" customWidth="1"/>
    <col min="12285" max="12286" width="0" style="41" hidden="1" customWidth="1"/>
    <col min="12287" max="12287" width="11.140625" style="41" customWidth="1"/>
    <col min="12288" max="12288" width="15.5703125" style="41" customWidth="1"/>
    <col min="12289" max="12289" width="5.140625" style="41" customWidth="1"/>
    <col min="12290" max="12290" width="0" style="41" hidden="1" customWidth="1"/>
    <col min="12291" max="12291" width="20.7109375" style="41" customWidth="1"/>
    <col min="12292" max="12292" width="15.140625" style="41" customWidth="1"/>
    <col min="12293" max="12293" width="11.7109375" style="41" customWidth="1"/>
    <col min="12294" max="12294" width="11.5703125" style="41" customWidth="1"/>
    <col min="12295" max="12295" width="7.140625" style="41" customWidth="1"/>
    <col min="12296" max="12296" width="9.5703125" style="41" customWidth="1"/>
    <col min="12297" max="12297" width="14.140625" style="41" customWidth="1"/>
    <col min="12298" max="12298" width="7.28515625" style="41" customWidth="1"/>
    <col min="12299" max="12299" width="8.85546875" style="41" customWidth="1"/>
    <col min="12300" max="12300" width="5.5703125" style="41" customWidth="1"/>
    <col min="12301" max="12301" width="7.28515625" style="41" customWidth="1"/>
    <col min="12302" max="12302" width="8.85546875" style="41" customWidth="1"/>
    <col min="12303" max="12303" width="3.7109375" style="41" customWidth="1"/>
    <col min="12304" max="12304" width="7.85546875" style="41" customWidth="1"/>
    <col min="12305" max="12305" width="9.42578125" style="41" customWidth="1"/>
    <col min="12306" max="12306" width="3.85546875" style="41" customWidth="1"/>
    <col min="12307" max="12307" width="8.7109375" style="41" customWidth="1"/>
    <col min="12308" max="12308" width="9.42578125" style="41" customWidth="1"/>
    <col min="12309" max="12309" width="3.85546875" style="41" customWidth="1"/>
    <col min="12310" max="12310" width="7.85546875" style="41" customWidth="1"/>
    <col min="12311" max="12311" width="8.85546875" style="41" customWidth="1"/>
    <col min="12312" max="12312" width="3.7109375" style="41" customWidth="1"/>
    <col min="12313" max="12313" width="4.85546875" style="41" customWidth="1"/>
    <col min="12314" max="12314" width="2.85546875" style="41" customWidth="1"/>
    <col min="12315" max="12315" width="0" style="41" hidden="1" customWidth="1"/>
    <col min="12316" max="12316" width="7.7109375" style="41" customWidth="1"/>
    <col min="12317" max="12317" width="11.85546875" style="41" customWidth="1"/>
    <col min="12318" max="12318" width="8.85546875" style="41" customWidth="1"/>
    <col min="12319" max="12319" width="28.28515625" style="41" customWidth="1"/>
    <col min="12320" max="12320" width="11" style="41" customWidth="1"/>
    <col min="12321" max="12538" width="9.140625" style="41"/>
    <col min="12539" max="12539" width="4.5703125" style="41" customWidth="1"/>
    <col min="12540" max="12540" width="5" style="41" customWidth="1"/>
    <col min="12541" max="12542" width="0" style="41" hidden="1" customWidth="1"/>
    <col min="12543" max="12543" width="11.140625" style="41" customWidth="1"/>
    <col min="12544" max="12544" width="15.5703125" style="41" customWidth="1"/>
    <col min="12545" max="12545" width="5.140625" style="41" customWidth="1"/>
    <col min="12546" max="12546" width="0" style="41" hidden="1" customWidth="1"/>
    <col min="12547" max="12547" width="20.7109375" style="41" customWidth="1"/>
    <col min="12548" max="12548" width="15.140625" style="41" customWidth="1"/>
    <col min="12549" max="12549" width="11.7109375" style="41" customWidth="1"/>
    <col min="12550" max="12550" width="11.5703125" style="41" customWidth="1"/>
    <col min="12551" max="12551" width="7.140625" style="41" customWidth="1"/>
    <col min="12552" max="12552" width="9.5703125" style="41" customWidth="1"/>
    <col min="12553" max="12553" width="14.140625" style="41" customWidth="1"/>
    <col min="12554" max="12554" width="7.28515625" style="41" customWidth="1"/>
    <col min="12555" max="12555" width="8.85546875" style="41" customWidth="1"/>
    <col min="12556" max="12556" width="5.5703125" style="41" customWidth="1"/>
    <col min="12557" max="12557" width="7.28515625" style="41" customWidth="1"/>
    <col min="12558" max="12558" width="8.85546875" style="41" customWidth="1"/>
    <col min="12559" max="12559" width="3.7109375" style="41" customWidth="1"/>
    <col min="12560" max="12560" width="7.85546875" style="41" customWidth="1"/>
    <col min="12561" max="12561" width="9.42578125" style="41" customWidth="1"/>
    <col min="12562" max="12562" width="3.85546875" style="41" customWidth="1"/>
    <col min="12563" max="12563" width="8.7109375" style="41" customWidth="1"/>
    <col min="12564" max="12564" width="9.42578125" style="41" customWidth="1"/>
    <col min="12565" max="12565" width="3.85546875" style="41" customWidth="1"/>
    <col min="12566" max="12566" width="7.85546875" style="41" customWidth="1"/>
    <col min="12567" max="12567" width="8.85546875" style="41" customWidth="1"/>
    <col min="12568" max="12568" width="3.7109375" style="41" customWidth="1"/>
    <col min="12569" max="12569" width="4.85546875" style="41" customWidth="1"/>
    <col min="12570" max="12570" width="2.85546875" style="41" customWidth="1"/>
    <col min="12571" max="12571" width="0" style="41" hidden="1" customWidth="1"/>
    <col min="12572" max="12572" width="7.7109375" style="41" customWidth="1"/>
    <col min="12573" max="12573" width="11.85546875" style="41" customWidth="1"/>
    <col min="12574" max="12574" width="8.85546875" style="41" customWidth="1"/>
    <col min="12575" max="12575" width="28.28515625" style="41" customWidth="1"/>
    <col min="12576" max="12576" width="11" style="41" customWidth="1"/>
    <col min="12577" max="12794" width="9.140625" style="41"/>
    <col min="12795" max="12795" width="4.5703125" style="41" customWidth="1"/>
    <col min="12796" max="12796" width="5" style="41" customWidth="1"/>
    <col min="12797" max="12798" width="0" style="41" hidden="1" customWidth="1"/>
    <col min="12799" max="12799" width="11.140625" style="41" customWidth="1"/>
    <col min="12800" max="12800" width="15.5703125" style="41" customWidth="1"/>
    <col min="12801" max="12801" width="5.140625" style="41" customWidth="1"/>
    <col min="12802" max="12802" width="0" style="41" hidden="1" customWidth="1"/>
    <col min="12803" max="12803" width="20.7109375" style="41" customWidth="1"/>
    <col min="12804" max="12804" width="15.140625" style="41" customWidth="1"/>
    <col min="12805" max="12805" width="11.7109375" style="41" customWidth="1"/>
    <col min="12806" max="12806" width="11.5703125" style="41" customWidth="1"/>
    <col min="12807" max="12807" width="7.140625" style="41" customWidth="1"/>
    <col min="12808" max="12808" width="9.5703125" style="41" customWidth="1"/>
    <col min="12809" max="12809" width="14.140625" style="41" customWidth="1"/>
    <col min="12810" max="12810" width="7.28515625" style="41" customWidth="1"/>
    <col min="12811" max="12811" width="8.85546875" style="41" customWidth="1"/>
    <col min="12812" max="12812" width="5.5703125" style="41" customWidth="1"/>
    <col min="12813" max="12813" width="7.28515625" style="41" customWidth="1"/>
    <col min="12814" max="12814" width="8.85546875" style="41" customWidth="1"/>
    <col min="12815" max="12815" width="3.7109375" style="41" customWidth="1"/>
    <col min="12816" max="12816" width="7.85546875" style="41" customWidth="1"/>
    <col min="12817" max="12817" width="9.42578125" style="41" customWidth="1"/>
    <col min="12818" max="12818" width="3.85546875" style="41" customWidth="1"/>
    <col min="12819" max="12819" width="8.7109375" style="41" customWidth="1"/>
    <col min="12820" max="12820" width="9.42578125" style="41" customWidth="1"/>
    <col min="12821" max="12821" width="3.85546875" style="41" customWidth="1"/>
    <col min="12822" max="12822" width="7.85546875" style="41" customWidth="1"/>
    <col min="12823" max="12823" width="8.85546875" style="41" customWidth="1"/>
    <col min="12824" max="12824" width="3.7109375" style="41" customWidth="1"/>
    <col min="12825" max="12825" width="4.85546875" style="41" customWidth="1"/>
    <col min="12826" max="12826" width="2.85546875" style="41" customWidth="1"/>
    <col min="12827" max="12827" width="0" style="41" hidden="1" customWidth="1"/>
    <col min="12828" max="12828" width="7.7109375" style="41" customWidth="1"/>
    <col min="12829" max="12829" width="11.85546875" style="41" customWidth="1"/>
    <col min="12830" max="12830" width="8.85546875" style="41" customWidth="1"/>
    <col min="12831" max="12831" width="28.28515625" style="41" customWidth="1"/>
    <col min="12832" max="12832" width="11" style="41" customWidth="1"/>
    <col min="12833" max="13050" width="9.140625" style="41"/>
    <col min="13051" max="13051" width="4.5703125" style="41" customWidth="1"/>
    <col min="13052" max="13052" width="5" style="41" customWidth="1"/>
    <col min="13053" max="13054" width="0" style="41" hidden="1" customWidth="1"/>
    <col min="13055" max="13055" width="11.140625" style="41" customWidth="1"/>
    <col min="13056" max="13056" width="15.5703125" style="41" customWidth="1"/>
    <col min="13057" max="13057" width="5.140625" style="41" customWidth="1"/>
    <col min="13058" max="13058" width="0" style="41" hidden="1" customWidth="1"/>
    <col min="13059" max="13059" width="20.7109375" style="41" customWidth="1"/>
    <col min="13060" max="13060" width="15.140625" style="41" customWidth="1"/>
    <col min="13061" max="13061" width="11.7109375" style="41" customWidth="1"/>
    <col min="13062" max="13062" width="11.5703125" style="41" customWidth="1"/>
    <col min="13063" max="13063" width="7.140625" style="41" customWidth="1"/>
    <col min="13064" max="13064" width="9.5703125" style="41" customWidth="1"/>
    <col min="13065" max="13065" width="14.140625" style="41" customWidth="1"/>
    <col min="13066" max="13066" width="7.28515625" style="41" customWidth="1"/>
    <col min="13067" max="13067" width="8.85546875" style="41" customWidth="1"/>
    <col min="13068" max="13068" width="5.5703125" style="41" customWidth="1"/>
    <col min="13069" max="13069" width="7.28515625" style="41" customWidth="1"/>
    <col min="13070" max="13070" width="8.85546875" style="41" customWidth="1"/>
    <col min="13071" max="13071" width="3.7109375" style="41" customWidth="1"/>
    <col min="13072" max="13072" width="7.85546875" style="41" customWidth="1"/>
    <col min="13073" max="13073" width="9.42578125" style="41" customWidth="1"/>
    <col min="13074" max="13074" width="3.85546875" style="41" customWidth="1"/>
    <col min="13075" max="13075" width="8.7109375" style="41" customWidth="1"/>
    <col min="13076" max="13076" width="9.42578125" style="41" customWidth="1"/>
    <col min="13077" max="13077" width="3.85546875" style="41" customWidth="1"/>
    <col min="13078" max="13078" width="7.85546875" style="41" customWidth="1"/>
    <col min="13079" max="13079" width="8.85546875" style="41" customWidth="1"/>
    <col min="13080" max="13080" width="3.7109375" style="41" customWidth="1"/>
    <col min="13081" max="13081" width="4.85546875" style="41" customWidth="1"/>
    <col min="13082" max="13082" width="2.85546875" style="41" customWidth="1"/>
    <col min="13083" max="13083" width="0" style="41" hidden="1" customWidth="1"/>
    <col min="13084" max="13084" width="7.7109375" style="41" customWidth="1"/>
    <col min="13085" max="13085" width="11.85546875" style="41" customWidth="1"/>
    <col min="13086" max="13086" width="8.85546875" style="41" customWidth="1"/>
    <col min="13087" max="13087" width="28.28515625" style="41" customWidth="1"/>
    <col min="13088" max="13088" width="11" style="41" customWidth="1"/>
    <col min="13089" max="13306" width="9.140625" style="41"/>
    <col min="13307" max="13307" width="4.5703125" style="41" customWidth="1"/>
    <col min="13308" max="13308" width="5" style="41" customWidth="1"/>
    <col min="13309" max="13310" width="0" style="41" hidden="1" customWidth="1"/>
    <col min="13311" max="13311" width="11.140625" style="41" customWidth="1"/>
    <col min="13312" max="13312" width="15.5703125" style="41" customWidth="1"/>
    <col min="13313" max="13313" width="5.140625" style="41" customWidth="1"/>
    <col min="13314" max="13314" width="0" style="41" hidden="1" customWidth="1"/>
    <col min="13315" max="13315" width="20.7109375" style="41" customWidth="1"/>
    <col min="13316" max="13316" width="15.140625" style="41" customWidth="1"/>
    <col min="13317" max="13317" width="11.7109375" style="41" customWidth="1"/>
    <col min="13318" max="13318" width="11.5703125" style="41" customWidth="1"/>
    <col min="13319" max="13319" width="7.140625" style="41" customWidth="1"/>
    <col min="13320" max="13320" width="9.5703125" style="41" customWidth="1"/>
    <col min="13321" max="13321" width="14.140625" style="41" customWidth="1"/>
    <col min="13322" max="13322" width="7.28515625" style="41" customWidth="1"/>
    <col min="13323" max="13323" width="8.85546875" style="41" customWidth="1"/>
    <col min="13324" max="13324" width="5.5703125" style="41" customWidth="1"/>
    <col min="13325" max="13325" width="7.28515625" style="41" customWidth="1"/>
    <col min="13326" max="13326" width="8.85546875" style="41" customWidth="1"/>
    <col min="13327" max="13327" width="3.7109375" style="41" customWidth="1"/>
    <col min="13328" max="13328" width="7.85546875" style="41" customWidth="1"/>
    <col min="13329" max="13329" width="9.42578125" style="41" customWidth="1"/>
    <col min="13330" max="13330" width="3.85546875" style="41" customWidth="1"/>
    <col min="13331" max="13331" width="8.7109375" style="41" customWidth="1"/>
    <col min="13332" max="13332" width="9.42578125" style="41" customWidth="1"/>
    <col min="13333" max="13333" width="3.85546875" style="41" customWidth="1"/>
    <col min="13334" max="13334" width="7.85546875" style="41" customWidth="1"/>
    <col min="13335" max="13335" width="8.85546875" style="41" customWidth="1"/>
    <col min="13336" max="13336" width="3.7109375" style="41" customWidth="1"/>
    <col min="13337" max="13337" width="4.85546875" style="41" customWidth="1"/>
    <col min="13338" max="13338" width="2.85546875" style="41" customWidth="1"/>
    <col min="13339" max="13339" width="0" style="41" hidden="1" customWidth="1"/>
    <col min="13340" max="13340" width="7.7109375" style="41" customWidth="1"/>
    <col min="13341" max="13341" width="11.85546875" style="41" customWidth="1"/>
    <col min="13342" max="13342" width="8.85546875" style="41" customWidth="1"/>
    <col min="13343" max="13343" width="28.28515625" style="41" customWidth="1"/>
    <col min="13344" max="13344" width="11" style="41" customWidth="1"/>
    <col min="13345" max="13562" width="9.140625" style="41"/>
    <col min="13563" max="13563" width="4.5703125" style="41" customWidth="1"/>
    <col min="13564" max="13564" width="5" style="41" customWidth="1"/>
    <col min="13565" max="13566" width="0" style="41" hidden="1" customWidth="1"/>
    <col min="13567" max="13567" width="11.140625" style="41" customWidth="1"/>
    <col min="13568" max="13568" width="15.5703125" style="41" customWidth="1"/>
    <col min="13569" max="13569" width="5.140625" style="41" customWidth="1"/>
    <col min="13570" max="13570" width="0" style="41" hidden="1" customWidth="1"/>
    <col min="13571" max="13571" width="20.7109375" style="41" customWidth="1"/>
    <col min="13572" max="13572" width="15.140625" style="41" customWidth="1"/>
    <col min="13573" max="13573" width="11.7109375" style="41" customWidth="1"/>
    <col min="13574" max="13574" width="11.5703125" style="41" customWidth="1"/>
    <col min="13575" max="13575" width="7.140625" style="41" customWidth="1"/>
    <col min="13576" max="13576" width="9.5703125" style="41" customWidth="1"/>
    <col min="13577" max="13577" width="14.140625" style="41" customWidth="1"/>
    <col min="13578" max="13578" width="7.28515625" style="41" customWidth="1"/>
    <col min="13579" max="13579" width="8.85546875" style="41" customWidth="1"/>
    <col min="13580" max="13580" width="5.5703125" style="41" customWidth="1"/>
    <col min="13581" max="13581" width="7.28515625" style="41" customWidth="1"/>
    <col min="13582" max="13582" width="8.85546875" style="41" customWidth="1"/>
    <col min="13583" max="13583" width="3.7109375" style="41" customWidth="1"/>
    <col min="13584" max="13584" width="7.85546875" style="41" customWidth="1"/>
    <col min="13585" max="13585" width="9.42578125" style="41" customWidth="1"/>
    <col min="13586" max="13586" width="3.85546875" style="41" customWidth="1"/>
    <col min="13587" max="13587" width="8.7109375" style="41" customWidth="1"/>
    <col min="13588" max="13588" width="9.42578125" style="41" customWidth="1"/>
    <col min="13589" max="13589" width="3.85546875" style="41" customWidth="1"/>
    <col min="13590" max="13590" width="7.85546875" style="41" customWidth="1"/>
    <col min="13591" max="13591" width="8.85546875" style="41" customWidth="1"/>
    <col min="13592" max="13592" width="3.7109375" style="41" customWidth="1"/>
    <col min="13593" max="13593" width="4.85546875" style="41" customWidth="1"/>
    <col min="13594" max="13594" width="2.85546875" style="41" customWidth="1"/>
    <col min="13595" max="13595" width="0" style="41" hidden="1" customWidth="1"/>
    <col min="13596" max="13596" width="7.7109375" style="41" customWidth="1"/>
    <col min="13597" max="13597" width="11.85546875" style="41" customWidth="1"/>
    <col min="13598" max="13598" width="8.85546875" style="41" customWidth="1"/>
    <col min="13599" max="13599" width="28.28515625" style="41" customWidth="1"/>
    <col min="13600" max="13600" width="11" style="41" customWidth="1"/>
    <col min="13601" max="13818" width="9.140625" style="41"/>
    <col min="13819" max="13819" width="4.5703125" style="41" customWidth="1"/>
    <col min="13820" max="13820" width="5" style="41" customWidth="1"/>
    <col min="13821" max="13822" width="0" style="41" hidden="1" customWidth="1"/>
    <col min="13823" max="13823" width="11.140625" style="41" customWidth="1"/>
    <col min="13824" max="13824" width="15.5703125" style="41" customWidth="1"/>
    <col min="13825" max="13825" width="5.140625" style="41" customWidth="1"/>
    <col min="13826" max="13826" width="0" style="41" hidden="1" customWidth="1"/>
    <col min="13827" max="13827" width="20.7109375" style="41" customWidth="1"/>
    <col min="13828" max="13828" width="15.140625" style="41" customWidth="1"/>
    <col min="13829" max="13829" width="11.7109375" style="41" customWidth="1"/>
    <col min="13830" max="13830" width="11.5703125" style="41" customWidth="1"/>
    <col min="13831" max="13831" width="7.140625" style="41" customWidth="1"/>
    <col min="13832" max="13832" width="9.5703125" style="41" customWidth="1"/>
    <col min="13833" max="13833" width="14.140625" style="41" customWidth="1"/>
    <col min="13834" max="13834" width="7.28515625" style="41" customWidth="1"/>
    <col min="13835" max="13835" width="8.85546875" style="41" customWidth="1"/>
    <col min="13836" max="13836" width="5.5703125" style="41" customWidth="1"/>
    <col min="13837" max="13837" width="7.28515625" style="41" customWidth="1"/>
    <col min="13838" max="13838" width="8.85546875" style="41" customWidth="1"/>
    <col min="13839" max="13839" width="3.7109375" style="41" customWidth="1"/>
    <col min="13840" max="13840" width="7.85546875" style="41" customWidth="1"/>
    <col min="13841" max="13841" width="9.42578125" style="41" customWidth="1"/>
    <col min="13842" max="13842" width="3.85546875" style="41" customWidth="1"/>
    <col min="13843" max="13843" width="8.7109375" style="41" customWidth="1"/>
    <col min="13844" max="13844" width="9.42578125" style="41" customWidth="1"/>
    <col min="13845" max="13845" width="3.85546875" style="41" customWidth="1"/>
    <col min="13846" max="13846" width="7.85546875" style="41" customWidth="1"/>
    <col min="13847" max="13847" width="8.85546875" style="41" customWidth="1"/>
    <col min="13848" max="13848" width="3.7109375" style="41" customWidth="1"/>
    <col min="13849" max="13849" width="4.85546875" style="41" customWidth="1"/>
    <col min="13850" max="13850" width="2.85546875" style="41" customWidth="1"/>
    <col min="13851" max="13851" width="0" style="41" hidden="1" customWidth="1"/>
    <col min="13852" max="13852" width="7.7109375" style="41" customWidth="1"/>
    <col min="13853" max="13853" width="11.85546875" style="41" customWidth="1"/>
    <col min="13854" max="13854" width="8.85546875" style="41" customWidth="1"/>
    <col min="13855" max="13855" width="28.28515625" style="41" customWidth="1"/>
    <col min="13856" max="13856" width="11" style="41" customWidth="1"/>
    <col min="13857" max="14074" width="9.140625" style="41"/>
    <col min="14075" max="14075" width="4.5703125" style="41" customWidth="1"/>
    <col min="14076" max="14076" width="5" style="41" customWidth="1"/>
    <col min="14077" max="14078" width="0" style="41" hidden="1" customWidth="1"/>
    <col min="14079" max="14079" width="11.140625" style="41" customWidth="1"/>
    <col min="14080" max="14080" width="15.5703125" style="41" customWidth="1"/>
    <col min="14081" max="14081" width="5.140625" style="41" customWidth="1"/>
    <col min="14082" max="14082" width="0" style="41" hidden="1" customWidth="1"/>
    <col min="14083" max="14083" width="20.7109375" style="41" customWidth="1"/>
    <col min="14084" max="14084" width="15.140625" style="41" customWidth="1"/>
    <col min="14085" max="14085" width="11.7109375" style="41" customWidth="1"/>
    <col min="14086" max="14086" width="11.5703125" style="41" customWidth="1"/>
    <col min="14087" max="14087" width="7.140625" style="41" customWidth="1"/>
    <col min="14088" max="14088" width="9.5703125" style="41" customWidth="1"/>
    <col min="14089" max="14089" width="14.140625" style="41" customWidth="1"/>
    <col min="14090" max="14090" width="7.28515625" style="41" customWidth="1"/>
    <col min="14091" max="14091" width="8.85546875" style="41" customWidth="1"/>
    <col min="14092" max="14092" width="5.5703125" style="41" customWidth="1"/>
    <col min="14093" max="14093" width="7.28515625" style="41" customWidth="1"/>
    <col min="14094" max="14094" width="8.85546875" style="41" customWidth="1"/>
    <col min="14095" max="14095" width="3.7109375" style="41" customWidth="1"/>
    <col min="14096" max="14096" width="7.85546875" style="41" customWidth="1"/>
    <col min="14097" max="14097" width="9.42578125" style="41" customWidth="1"/>
    <col min="14098" max="14098" width="3.85546875" style="41" customWidth="1"/>
    <col min="14099" max="14099" width="8.7109375" style="41" customWidth="1"/>
    <col min="14100" max="14100" width="9.42578125" style="41" customWidth="1"/>
    <col min="14101" max="14101" width="3.85546875" style="41" customWidth="1"/>
    <col min="14102" max="14102" width="7.85546875" style="41" customWidth="1"/>
    <col min="14103" max="14103" width="8.85546875" style="41" customWidth="1"/>
    <col min="14104" max="14104" width="3.7109375" style="41" customWidth="1"/>
    <col min="14105" max="14105" width="4.85546875" style="41" customWidth="1"/>
    <col min="14106" max="14106" width="2.85546875" style="41" customWidth="1"/>
    <col min="14107" max="14107" width="0" style="41" hidden="1" customWidth="1"/>
    <col min="14108" max="14108" width="7.7109375" style="41" customWidth="1"/>
    <col min="14109" max="14109" width="11.85546875" style="41" customWidth="1"/>
    <col min="14110" max="14110" width="8.85546875" style="41" customWidth="1"/>
    <col min="14111" max="14111" width="28.28515625" style="41" customWidth="1"/>
    <col min="14112" max="14112" width="11" style="41" customWidth="1"/>
    <col min="14113" max="14330" width="9.140625" style="41"/>
    <col min="14331" max="14331" width="4.5703125" style="41" customWidth="1"/>
    <col min="14332" max="14332" width="5" style="41" customWidth="1"/>
    <col min="14333" max="14334" width="0" style="41" hidden="1" customWidth="1"/>
    <col min="14335" max="14335" width="11.140625" style="41" customWidth="1"/>
    <col min="14336" max="14336" width="15.5703125" style="41" customWidth="1"/>
    <col min="14337" max="14337" width="5.140625" style="41" customWidth="1"/>
    <col min="14338" max="14338" width="0" style="41" hidden="1" customWidth="1"/>
    <col min="14339" max="14339" width="20.7109375" style="41" customWidth="1"/>
    <col min="14340" max="14340" width="15.140625" style="41" customWidth="1"/>
    <col min="14341" max="14341" width="11.7109375" style="41" customWidth="1"/>
    <col min="14342" max="14342" width="11.5703125" style="41" customWidth="1"/>
    <col min="14343" max="14343" width="7.140625" style="41" customWidth="1"/>
    <col min="14344" max="14344" width="9.5703125" style="41" customWidth="1"/>
    <col min="14345" max="14345" width="14.140625" style="41" customWidth="1"/>
    <col min="14346" max="14346" width="7.28515625" style="41" customWidth="1"/>
    <col min="14347" max="14347" width="8.85546875" style="41" customWidth="1"/>
    <col min="14348" max="14348" width="5.5703125" style="41" customWidth="1"/>
    <col min="14349" max="14349" width="7.28515625" style="41" customWidth="1"/>
    <col min="14350" max="14350" width="8.85546875" style="41" customWidth="1"/>
    <col min="14351" max="14351" width="3.7109375" style="41" customWidth="1"/>
    <col min="14352" max="14352" width="7.85546875" style="41" customWidth="1"/>
    <col min="14353" max="14353" width="9.42578125" style="41" customWidth="1"/>
    <col min="14354" max="14354" width="3.85546875" style="41" customWidth="1"/>
    <col min="14355" max="14355" width="8.7109375" style="41" customWidth="1"/>
    <col min="14356" max="14356" width="9.42578125" style="41" customWidth="1"/>
    <col min="14357" max="14357" width="3.85546875" style="41" customWidth="1"/>
    <col min="14358" max="14358" width="7.85546875" style="41" customWidth="1"/>
    <col min="14359" max="14359" width="8.85546875" style="41" customWidth="1"/>
    <col min="14360" max="14360" width="3.7109375" style="41" customWidth="1"/>
    <col min="14361" max="14361" width="4.85546875" style="41" customWidth="1"/>
    <col min="14362" max="14362" width="2.85546875" style="41" customWidth="1"/>
    <col min="14363" max="14363" width="0" style="41" hidden="1" customWidth="1"/>
    <col min="14364" max="14364" width="7.7109375" style="41" customWidth="1"/>
    <col min="14365" max="14365" width="11.85546875" style="41" customWidth="1"/>
    <col min="14366" max="14366" width="8.85546875" style="41" customWidth="1"/>
    <col min="14367" max="14367" width="28.28515625" style="41" customWidth="1"/>
    <col min="14368" max="14368" width="11" style="41" customWidth="1"/>
    <col min="14369" max="14586" width="9.140625" style="41"/>
    <col min="14587" max="14587" width="4.5703125" style="41" customWidth="1"/>
    <col min="14588" max="14588" width="5" style="41" customWidth="1"/>
    <col min="14589" max="14590" width="0" style="41" hidden="1" customWidth="1"/>
    <col min="14591" max="14591" width="11.140625" style="41" customWidth="1"/>
    <col min="14592" max="14592" width="15.5703125" style="41" customWidth="1"/>
    <col min="14593" max="14593" width="5.140625" style="41" customWidth="1"/>
    <col min="14594" max="14594" width="0" style="41" hidden="1" customWidth="1"/>
    <col min="14595" max="14595" width="20.7109375" style="41" customWidth="1"/>
    <col min="14596" max="14596" width="15.140625" style="41" customWidth="1"/>
    <col min="14597" max="14597" width="11.7109375" style="41" customWidth="1"/>
    <col min="14598" max="14598" width="11.5703125" style="41" customWidth="1"/>
    <col min="14599" max="14599" width="7.140625" style="41" customWidth="1"/>
    <col min="14600" max="14600" width="9.5703125" style="41" customWidth="1"/>
    <col min="14601" max="14601" width="14.140625" style="41" customWidth="1"/>
    <col min="14602" max="14602" width="7.28515625" style="41" customWidth="1"/>
    <col min="14603" max="14603" width="8.85546875" style="41" customWidth="1"/>
    <col min="14604" max="14604" width="5.5703125" style="41" customWidth="1"/>
    <col min="14605" max="14605" width="7.28515625" style="41" customWidth="1"/>
    <col min="14606" max="14606" width="8.85546875" style="41" customWidth="1"/>
    <col min="14607" max="14607" width="3.7109375" style="41" customWidth="1"/>
    <col min="14608" max="14608" width="7.85546875" style="41" customWidth="1"/>
    <col min="14609" max="14609" width="9.42578125" style="41" customWidth="1"/>
    <col min="14610" max="14610" width="3.85546875" style="41" customWidth="1"/>
    <col min="14611" max="14611" width="8.7109375" style="41" customWidth="1"/>
    <col min="14612" max="14612" width="9.42578125" style="41" customWidth="1"/>
    <col min="14613" max="14613" width="3.85546875" style="41" customWidth="1"/>
    <col min="14614" max="14614" width="7.85546875" style="41" customWidth="1"/>
    <col min="14615" max="14615" width="8.85546875" style="41" customWidth="1"/>
    <col min="14616" max="14616" width="3.7109375" style="41" customWidth="1"/>
    <col min="14617" max="14617" width="4.85546875" style="41" customWidth="1"/>
    <col min="14618" max="14618" width="2.85546875" style="41" customWidth="1"/>
    <col min="14619" max="14619" width="0" style="41" hidden="1" customWidth="1"/>
    <col min="14620" max="14620" width="7.7109375" style="41" customWidth="1"/>
    <col min="14621" max="14621" width="11.85546875" style="41" customWidth="1"/>
    <col min="14622" max="14622" width="8.85546875" style="41" customWidth="1"/>
    <col min="14623" max="14623" width="28.28515625" style="41" customWidth="1"/>
    <col min="14624" max="14624" width="11" style="41" customWidth="1"/>
    <col min="14625" max="14842" width="9.140625" style="41"/>
    <col min="14843" max="14843" width="4.5703125" style="41" customWidth="1"/>
    <col min="14844" max="14844" width="5" style="41" customWidth="1"/>
    <col min="14845" max="14846" width="0" style="41" hidden="1" customWidth="1"/>
    <col min="14847" max="14847" width="11.140625" style="41" customWidth="1"/>
    <col min="14848" max="14848" width="15.5703125" style="41" customWidth="1"/>
    <col min="14849" max="14849" width="5.140625" style="41" customWidth="1"/>
    <col min="14850" max="14850" width="0" style="41" hidden="1" customWidth="1"/>
    <col min="14851" max="14851" width="20.7109375" style="41" customWidth="1"/>
    <col min="14852" max="14852" width="15.140625" style="41" customWidth="1"/>
    <col min="14853" max="14853" width="11.7109375" style="41" customWidth="1"/>
    <col min="14854" max="14854" width="11.5703125" style="41" customWidth="1"/>
    <col min="14855" max="14855" width="7.140625" style="41" customWidth="1"/>
    <col min="14856" max="14856" width="9.5703125" style="41" customWidth="1"/>
    <col min="14857" max="14857" width="14.140625" style="41" customWidth="1"/>
    <col min="14858" max="14858" width="7.28515625" style="41" customWidth="1"/>
    <col min="14859" max="14859" width="8.85546875" style="41" customWidth="1"/>
    <col min="14860" max="14860" width="5.5703125" style="41" customWidth="1"/>
    <col min="14861" max="14861" width="7.28515625" style="41" customWidth="1"/>
    <col min="14862" max="14862" width="8.85546875" style="41" customWidth="1"/>
    <col min="14863" max="14863" width="3.7109375" style="41" customWidth="1"/>
    <col min="14864" max="14864" width="7.85546875" style="41" customWidth="1"/>
    <col min="14865" max="14865" width="9.42578125" style="41" customWidth="1"/>
    <col min="14866" max="14866" width="3.85546875" style="41" customWidth="1"/>
    <col min="14867" max="14867" width="8.7109375" style="41" customWidth="1"/>
    <col min="14868" max="14868" width="9.42578125" style="41" customWidth="1"/>
    <col min="14869" max="14869" width="3.85546875" style="41" customWidth="1"/>
    <col min="14870" max="14870" width="7.85546875" style="41" customWidth="1"/>
    <col min="14871" max="14871" width="8.85546875" style="41" customWidth="1"/>
    <col min="14872" max="14872" width="3.7109375" style="41" customWidth="1"/>
    <col min="14873" max="14873" width="4.85546875" style="41" customWidth="1"/>
    <col min="14874" max="14874" width="2.85546875" style="41" customWidth="1"/>
    <col min="14875" max="14875" width="0" style="41" hidden="1" customWidth="1"/>
    <col min="14876" max="14876" width="7.7109375" style="41" customWidth="1"/>
    <col min="14877" max="14877" width="11.85546875" style="41" customWidth="1"/>
    <col min="14878" max="14878" width="8.85546875" style="41" customWidth="1"/>
    <col min="14879" max="14879" width="28.28515625" style="41" customWidth="1"/>
    <col min="14880" max="14880" width="11" style="41" customWidth="1"/>
    <col min="14881" max="15098" width="9.140625" style="41"/>
    <col min="15099" max="15099" width="4.5703125" style="41" customWidth="1"/>
    <col min="15100" max="15100" width="5" style="41" customWidth="1"/>
    <col min="15101" max="15102" width="0" style="41" hidden="1" customWidth="1"/>
    <col min="15103" max="15103" width="11.140625" style="41" customWidth="1"/>
    <col min="15104" max="15104" width="15.5703125" style="41" customWidth="1"/>
    <col min="15105" max="15105" width="5.140625" style="41" customWidth="1"/>
    <col min="15106" max="15106" width="0" style="41" hidden="1" customWidth="1"/>
    <col min="15107" max="15107" width="20.7109375" style="41" customWidth="1"/>
    <col min="15108" max="15108" width="15.140625" style="41" customWidth="1"/>
    <col min="15109" max="15109" width="11.7109375" style="41" customWidth="1"/>
    <col min="15110" max="15110" width="11.5703125" style="41" customWidth="1"/>
    <col min="15111" max="15111" width="7.140625" style="41" customWidth="1"/>
    <col min="15112" max="15112" width="9.5703125" style="41" customWidth="1"/>
    <col min="15113" max="15113" width="14.140625" style="41" customWidth="1"/>
    <col min="15114" max="15114" width="7.28515625" style="41" customWidth="1"/>
    <col min="15115" max="15115" width="8.85546875" style="41" customWidth="1"/>
    <col min="15116" max="15116" width="5.5703125" style="41" customWidth="1"/>
    <col min="15117" max="15117" width="7.28515625" style="41" customWidth="1"/>
    <col min="15118" max="15118" width="8.85546875" style="41" customWidth="1"/>
    <col min="15119" max="15119" width="3.7109375" style="41" customWidth="1"/>
    <col min="15120" max="15120" width="7.85546875" style="41" customWidth="1"/>
    <col min="15121" max="15121" width="9.42578125" style="41" customWidth="1"/>
    <col min="15122" max="15122" width="3.85546875" style="41" customWidth="1"/>
    <col min="15123" max="15123" width="8.7109375" style="41" customWidth="1"/>
    <col min="15124" max="15124" width="9.42578125" style="41" customWidth="1"/>
    <col min="15125" max="15125" width="3.85546875" style="41" customWidth="1"/>
    <col min="15126" max="15126" width="7.85546875" style="41" customWidth="1"/>
    <col min="15127" max="15127" width="8.85546875" style="41" customWidth="1"/>
    <col min="15128" max="15128" width="3.7109375" style="41" customWidth="1"/>
    <col min="15129" max="15129" width="4.85546875" style="41" customWidth="1"/>
    <col min="15130" max="15130" width="2.85546875" style="41" customWidth="1"/>
    <col min="15131" max="15131" width="0" style="41" hidden="1" customWidth="1"/>
    <col min="15132" max="15132" width="7.7109375" style="41" customWidth="1"/>
    <col min="15133" max="15133" width="11.85546875" style="41" customWidth="1"/>
    <col min="15134" max="15134" width="8.85546875" style="41" customWidth="1"/>
    <col min="15135" max="15135" width="28.28515625" style="41" customWidth="1"/>
    <col min="15136" max="15136" width="11" style="41" customWidth="1"/>
    <col min="15137" max="15354" width="9.140625" style="41"/>
    <col min="15355" max="15355" width="4.5703125" style="41" customWidth="1"/>
    <col min="15356" max="15356" width="5" style="41" customWidth="1"/>
    <col min="15357" max="15358" width="0" style="41" hidden="1" customWidth="1"/>
    <col min="15359" max="15359" width="11.140625" style="41" customWidth="1"/>
    <col min="15360" max="15360" width="15.5703125" style="41" customWidth="1"/>
    <col min="15361" max="15361" width="5.140625" style="41" customWidth="1"/>
    <col min="15362" max="15362" width="0" style="41" hidden="1" customWidth="1"/>
    <col min="15363" max="15363" width="20.7109375" style="41" customWidth="1"/>
    <col min="15364" max="15364" width="15.140625" style="41" customWidth="1"/>
    <col min="15365" max="15365" width="11.7109375" style="41" customWidth="1"/>
    <col min="15366" max="15366" width="11.5703125" style="41" customWidth="1"/>
    <col min="15367" max="15367" width="7.140625" style="41" customWidth="1"/>
    <col min="15368" max="15368" width="9.5703125" style="41" customWidth="1"/>
    <col min="15369" max="15369" width="14.140625" style="41" customWidth="1"/>
    <col min="15370" max="15370" width="7.28515625" style="41" customWidth="1"/>
    <col min="15371" max="15371" width="8.85546875" style="41" customWidth="1"/>
    <col min="15372" max="15372" width="5.5703125" style="41" customWidth="1"/>
    <col min="15373" max="15373" width="7.28515625" style="41" customWidth="1"/>
    <col min="15374" max="15374" width="8.85546875" style="41" customWidth="1"/>
    <col min="15375" max="15375" width="3.7109375" style="41" customWidth="1"/>
    <col min="15376" max="15376" width="7.85546875" style="41" customWidth="1"/>
    <col min="15377" max="15377" width="9.42578125" style="41" customWidth="1"/>
    <col min="15378" max="15378" width="3.85546875" style="41" customWidth="1"/>
    <col min="15379" max="15379" width="8.7109375" style="41" customWidth="1"/>
    <col min="15380" max="15380" width="9.42578125" style="41" customWidth="1"/>
    <col min="15381" max="15381" width="3.85546875" style="41" customWidth="1"/>
    <col min="15382" max="15382" width="7.85546875" style="41" customWidth="1"/>
    <col min="15383" max="15383" width="8.85546875" style="41" customWidth="1"/>
    <col min="15384" max="15384" width="3.7109375" style="41" customWidth="1"/>
    <col min="15385" max="15385" width="4.85546875" style="41" customWidth="1"/>
    <col min="15386" max="15386" width="2.85546875" style="41" customWidth="1"/>
    <col min="15387" max="15387" width="0" style="41" hidden="1" customWidth="1"/>
    <col min="15388" max="15388" width="7.7109375" style="41" customWidth="1"/>
    <col min="15389" max="15389" width="11.85546875" style="41" customWidth="1"/>
    <col min="15390" max="15390" width="8.85546875" style="41" customWidth="1"/>
    <col min="15391" max="15391" width="28.28515625" style="41" customWidth="1"/>
    <col min="15392" max="15392" width="11" style="41" customWidth="1"/>
    <col min="15393" max="15610" width="9.140625" style="41"/>
    <col min="15611" max="15611" width="4.5703125" style="41" customWidth="1"/>
    <col min="15612" max="15612" width="5" style="41" customWidth="1"/>
    <col min="15613" max="15614" width="0" style="41" hidden="1" customWidth="1"/>
    <col min="15615" max="15615" width="11.140625" style="41" customWidth="1"/>
    <col min="15616" max="15616" width="15.5703125" style="41" customWidth="1"/>
    <col min="15617" max="15617" width="5.140625" style="41" customWidth="1"/>
    <col min="15618" max="15618" width="0" style="41" hidden="1" customWidth="1"/>
    <col min="15619" max="15619" width="20.7109375" style="41" customWidth="1"/>
    <col min="15620" max="15620" width="15.140625" style="41" customWidth="1"/>
    <col min="15621" max="15621" width="11.7109375" style="41" customWidth="1"/>
    <col min="15622" max="15622" width="11.5703125" style="41" customWidth="1"/>
    <col min="15623" max="15623" width="7.140625" style="41" customWidth="1"/>
    <col min="15624" max="15624" width="9.5703125" style="41" customWidth="1"/>
    <col min="15625" max="15625" width="14.140625" style="41" customWidth="1"/>
    <col min="15626" max="15626" width="7.28515625" style="41" customWidth="1"/>
    <col min="15627" max="15627" width="8.85546875" style="41" customWidth="1"/>
    <col min="15628" max="15628" width="5.5703125" style="41" customWidth="1"/>
    <col min="15629" max="15629" width="7.28515625" style="41" customWidth="1"/>
    <col min="15630" max="15630" width="8.85546875" style="41" customWidth="1"/>
    <col min="15631" max="15631" width="3.7109375" style="41" customWidth="1"/>
    <col min="15632" max="15632" width="7.85546875" style="41" customWidth="1"/>
    <col min="15633" max="15633" width="9.42578125" style="41" customWidth="1"/>
    <col min="15634" max="15634" width="3.85546875" style="41" customWidth="1"/>
    <col min="15635" max="15635" width="8.7109375" style="41" customWidth="1"/>
    <col min="15636" max="15636" width="9.42578125" style="41" customWidth="1"/>
    <col min="15637" max="15637" width="3.85546875" style="41" customWidth="1"/>
    <col min="15638" max="15638" width="7.85546875" style="41" customWidth="1"/>
    <col min="15639" max="15639" width="8.85546875" style="41" customWidth="1"/>
    <col min="15640" max="15640" width="3.7109375" style="41" customWidth="1"/>
    <col min="15641" max="15641" width="4.85546875" style="41" customWidth="1"/>
    <col min="15642" max="15642" width="2.85546875" style="41" customWidth="1"/>
    <col min="15643" max="15643" width="0" style="41" hidden="1" customWidth="1"/>
    <col min="15644" max="15644" width="7.7109375" style="41" customWidth="1"/>
    <col min="15645" max="15645" width="11.85546875" style="41" customWidth="1"/>
    <col min="15646" max="15646" width="8.85546875" style="41" customWidth="1"/>
    <col min="15647" max="15647" width="28.28515625" style="41" customWidth="1"/>
    <col min="15648" max="15648" width="11" style="41" customWidth="1"/>
    <col min="15649" max="15866" width="9.140625" style="41"/>
    <col min="15867" max="15867" width="4.5703125" style="41" customWidth="1"/>
    <col min="15868" max="15868" width="5" style="41" customWidth="1"/>
    <col min="15869" max="15870" width="0" style="41" hidden="1" customWidth="1"/>
    <col min="15871" max="15871" width="11.140625" style="41" customWidth="1"/>
    <col min="15872" max="15872" width="15.5703125" style="41" customWidth="1"/>
    <col min="15873" max="15873" width="5.140625" style="41" customWidth="1"/>
    <col min="15874" max="15874" width="0" style="41" hidden="1" customWidth="1"/>
    <col min="15875" max="15875" width="20.7109375" style="41" customWidth="1"/>
    <col min="15876" max="15876" width="15.140625" style="41" customWidth="1"/>
    <col min="15877" max="15877" width="11.7109375" style="41" customWidth="1"/>
    <col min="15878" max="15878" width="11.5703125" style="41" customWidth="1"/>
    <col min="15879" max="15879" width="7.140625" style="41" customWidth="1"/>
    <col min="15880" max="15880" width="9.5703125" style="41" customWidth="1"/>
    <col min="15881" max="15881" width="14.140625" style="41" customWidth="1"/>
    <col min="15882" max="15882" width="7.28515625" style="41" customWidth="1"/>
    <col min="15883" max="15883" width="8.85546875" style="41" customWidth="1"/>
    <col min="15884" max="15884" width="5.5703125" style="41" customWidth="1"/>
    <col min="15885" max="15885" width="7.28515625" style="41" customWidth="1"/>
    <col min="15886" max="15886" width="8.85546875" style="41" customWidth="1"/>
    <col min="15887" max="15887" width="3.7109375" style="41" customWidth="1"/>
    <col min="15888" max="15888" width="7.85546875" style="41" customWidth="1"/>
    <col min="15889" max="15889" width="9.42578125" style="41" customWidth="1"/>
    <col min="15890" max="15890" width="3.85546875" style="41" customWidth="1"/>
    <col min="15891" max="15891" width="8.7109375" style="41" customWidth="1"/>
    <col min="15892" max="15892" width="9.42578125" style="41" customWidth="1"/>
    <col min="15893" max="15893" width="3.85546875" style="41" customWidth="1"/>
    <col min="15894" max="15894" width="7.85546875" style="41" customWidth="1"/>
    <col min="15895" max="15895" width="8.85546875" style="41" customWidth="1"/>
    <col min="15896" max="15896" width="3.7109375" style="41" customWidth="1"/>
    <col min="15897" max="15897" width="4.85546875" style="41" customWidth="1"/>
    <col min="15898" max="15898" width="2.85546875" style="41" customWidth="1"/>
    <col min="15899" max="15899" width="0" style="41" hidden="1" customWidth="1"/>
    <col min="15900" max="15900" width="7.7109375" style="41" customWidth="1"/>
    <col min="15901" max="15901" width="11.85546875" style="41" customWidth="1"/>
    <col min="15902" max="15902" width="8.85546875" style="41" customWidth="1"/>
    <col min="15903" max="15903" width="28.28515625" style="41" customWidth="1"/>
    <col min="15904" max="15904" width="11" style="41" customWidth="1"/>
    <col min="15905" max="16122" width="9.140625" style="41"/>
    <col min="16123" max="16123" width="4.5703125" style="41" customWidth="1"/>
    <col min="16124" max="16124" width="5" style="41" customWidth="1"/>
    <col min="16125" max="16126" width="0" style="41" hidden="1" customWidth="1"/>
    <col min="16127" max="16127" width="11.140625" style="41" customWidth="1"/>
    <col min="16128" max="16128" width="15.5703125" style="41" customWidth="1"/>
    <col min="16129" max="16129" width="5.140625" style="41" customWidth="1"/>
    <col min="16130" max="16130" width="0" style="41" hidden="1" customWidth="1"/>
    <col min="16131" max="16131" width="20.7109375" style="41" customWidth="1"/>
    <col min="16132" max="16132" width="15.140625" style="41" customWidth="1"/>
    <col min="16133" max="16133" width="11.7109375" style="41" customWidth="1"/>
    <col min="16134" max="16134" width="11.5703125" style="41" customWidth="1"/>
    <col min="16135" max="16135" width="7.140625" style="41" customWidth="1"/>
    <col min="16136" max="16136" width="9.5703125" style="41" customWidth="1"/>
    <col min="16137" max="16137" width="14.140625" style="41" customWidth="1"/>
    <col min="16138" max="16138" width="7.28515625" style="41" customWidth="1"/>
    <col min="16139" max="16139" width="8.85546875" style="41" customWidth="1"/>
    <col min="16140" max="16140" width="5.5703125" style="41" customWidth="1"/>
    <col min="16141" max="16141" width="7.28515625" style="41" customWidth="1"/>
    <col min="16142" max="16142" width="8.85546875" style="41" customWidth="1"/>
    <col min="16143" max="16143" width="3.7109375" style="41" customWidth="1"/>
    <col min="16144" max="16144" width="7.85546875" style="41" customWidth="1"/>
    <col min="16145" max="16145" width="9.42578125" style="41" customWidth="1"/>
    <col min="16146" max="16146" width="3.85546875" style="41" customWidth="1"/>
    <col min="16147" max="16147" width="8.7109375" style="41" customWidth="1"/>
    <col min="16148" max="16148" width="9.42578125" style="41" customWidth="1"/>
    <col min="16149" max="16149" width="3.85546875" style="41" customWidth="1"/>
    <col min="16150" max="16150" width="7.85546875" style="41" customWidth="1"/>
    <col min="16151" max="16151" width="8.85546875" style="41" customWidth="1"/>
    <col min="16152" max="16152" width="3.7109375" style="41" customWidth="1"/>
    <col min="16153" max="16153" width="4.85546875" style="41" customWidth="1"/>
    <col min="16154" max="16154" width="2.85546875" style="41" customWidth="1"/>
    <col min="16155" max="16155" width="0" style="41" hidden="1" customWidth="1"/>
    <col min="16156" max="16156" width="7.7109375" style="41" customWidth="1"/>
    <col min="16157" max="16157" width="11.85546875" style="41" customWidth="1"/>
    <col min="16158" max="16158" width="8.85546875" style="41" customWidth="1"/>
    <col min="16159" max="16159" width="28.28515625" style="41" customWidth="1"/>
    <col min="16160" max="16160" width="11" style="41" customWidth="1"/>
    <col min="16161" max="16384" width="9.140625" style="41"/>
  </cols>
  <sheetData>
    <row r="1" spans="1:46" ht="29.25" customHeight="1" x14ac:dyDescent="0.35">
      <c r="A1" s="348" t="s">
        <v>383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9"/>
      <c r="AF1" s="39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29.25" customHeight="1" x14ac:dyDescent="0.35">
      <c r="A2" s="400" t="s">
        <v>364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39"/>
      <c r="AF2" s="3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6.75" customHeigh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s="43" customFormat="1" ht="21" customHeight="1" x14ac:dyDescent="0.4">
      <c r="A4" s="405" t="s">
        <v>925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2"/>
      <c r="AF4" s="42"/>
    </row>
    <row r="5" spans="1:46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</row>
    <row r="6" spans="1:46" ht="23.25" customHeight="1" x14ac:dyDescent="0.2">
      <c r="D6" s="259"/>
      <c r="F6" s="260" t="s">
        <v>386</v>
      </c>
      <c r="G6" s="367" t="s">
        <v>902</v>
      </c>
      <c r="H6" s="367"/>
      <c r="I6" s="367"/>
      <c r="J6" s="367"/>
      <c r="K6" s="367"/>
      <c r="L6" s="367"/>
      <c r="M6" s="367"/>
      <c r="N6" s="367"/>
      <c r="O6" s="367"/>
      <c r="P6" s="367"/>
      <c r="Q6" s="367"/>
      <c r="AF6" s="261"/>
    </row>
    <row r="7" spans="1:46" s="231" customFormat="1" ht="23.25" customHeight="1" x14ac:dyDescent="0.2">
      <c r="D7" s="259"/>
      <c r="F7" s="259"/>
      <c r="G7" s="367" t="s">
        <v>939</v>
      </c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230"/>
      <c r="S7" s="230"/>
      <c r="V7" s="230"/>
      <c r="AE7" s="262"/>
      <c r="AF7" s="261"/>
    </row>
    <row r="8" spans="1:46" s="231" customFormat="1" ht="23.25" customHeight="1" x14ac:dyDescent="0.2">
      <c r="G8" s="367" t="s">
        <v>924</v>
      </c>
      <c r="H8" s="367"/>
      <c r="I8" s="367"/>
      <c r="J8" s="367"/>
      <c r="K8" s="367"/>
      <c r="L8" s="258"/>
      <c r="M8" s="367"/>
      <c r="N8" s="367"/>
      <c r="O8" s="367"/>
      <c r="P8" s="367"/>
      <c r="Q8" s="367"/>
      <c r="R8" s="230"/>
      <c r="S8" s="230"/>
      <c r="V8" s="230"/>
      <c r="AE8" s="44"/>
      <c r="AF8" s="261"/>
    </row>
    <row r="9" spans="1:46" s="231" customFormat="1" ht="14.25" customHeight="1" x14ac:dyDescent="0.2">
      <c r="L9" s="253"/>
      <c r="N9" s="230"/>
      <c r="O9" s="230"/>
      <c r="P9" s="230"/>
      <c r="Q9" s="263"/>
      <c r="R9" s="230"/>
      <c r="S9" s="230"/>
      <c r="V9" s="230"/>
      <c r="AE9" s="44"/>
      <c r="AF9" s="261"/>
    </row>
    <row r="10" spans="1:46" s="50" customFormat="1" ht="16.5" customHeight="1" x14ac:dyDescent="0.25">
      <c r="A10" s="264"/>
      <c r="G10" s="265"/>
      <c r="H10" s="265"/>
      <c r="I10" s="265"/>
      <c r="J10" s="265"/>
      <c r="K10" s="265"/>
      <c r="L10" s="265"/>
      <c r="N10" s="52"/>
      <c r="O10" s="266"/>
      <c r="R10" s="54"/>
    </row>
    <row r="11" spans="1:46" s="60" customFormat="1" ht="15" customHeight="1" x14ac:dyDescent="0.2">
      <c r="A11" s="7" t="s">
        <v>27</v>
      </c>
      <c r="B11" s="56"/>
      <c r="C11" s="56"/>
      <c r="D11" s="56"/>
      <c r="E11" s="56"/>
      <c r="F11" s="56"/>
      <c r="G11" s="57"/>
      <c r="H11" s="58"/>
      <c r="I11" s="59"/>
      <c r="J11" s="59"/>
      <c r="K11" s="57"/>
      <c r="L11" s="57"/>
      <c r="N11" s="57"/>
      <c r="O11" s="232"/>
      <c r="P11" s="57"/>
      <c r="Q11" s="57"/>
      <c r="R11" s="57"/>
      <c r="S11" s="57"/>
      <c r="T11" s="57"/>
      <c r="V11" s="57"/>
      <c r="W11" s="57"/>
      <c r="Y11" s="70"/>
      <c r="Z11" s="70"/>
      <c r="AA11" s="70"/>
      <c r="AB11" s="70"/>
      <c r="AC11" s="380" t="s">
        <v>921</v>
      </c>
      <c r="AD11" s="380"/>
      <c r="AE11" s="176"/>
      <c r="AF11" s="48"/>
    </row>
    <row r="12" spans="1:46" ht="24.75" customHeight="1" x14ac:dyDescent="0.2">
      <c r="A12" s="398" t="s">
        <v>400</v>
      </c>
      <c r="B12" s="398" t="s">
        <v>29</v>
      </c>
      <c r="C12" s="394" t="s">
        <v>913</v>
      </c>
      <c r="D12" s="398" t="s">
        <v>31</v>
      </c>
      <c r="E12" s="398" t="s">
        <v>32</v>
      </c>
      <c r="F12" s="393" t="s">
        <v>33</v>
      </c>
      <c r="G12" s="398" t="s">
        <v>34</v>
      </c>
      <c r="H12" s="398" t="s">
        <v>35</v>
      </c>
      <c r="I12" s="393" t="s">
        <v>387</v>
      </c>
      <c r="J12" s="393" t="s">
        <v>37</v>
      </c>
      <c r="K12" s="393" t="s">
        <v>38</v>
      </c>
      <c r="L12" s="393" t="s">
        <v>39</v>
      </c>
      <c r="M12" s="393" t="s">
        <v>40</v>
      </c>
      <c r="N12" s="394" t="s">
        <v>41</v>
      </c>
      <c r="O12" s="393" t="s">
        <v>382</v>
      </c>
      <c r="P12" s="395" t="s">
        <v>388</v>
      </c>
      <c r="Q12" s="395"/>
      <c r="R12" s="395"/>
      <c r="S12" s="394" t="s">
        <v>390</v>
      </c>
      <c r="T12" s="394"/>
      <c r="U12" s="394"/>
      <c r="V12" s="395" t="s">
        <v>391</v>
      </c>
      <c r="W12" s="395"/>
      <c r="X12" s="395"/>
      <c r="Y12" s="396" t="s">
        <v>393</v>
      </c>
      <c r="Z12" s="396" t="s">
        <v>394</v>
      </c>
      <c r="AA12" s="396" t="s">
        <v>395</v>
      </c>
      <c r="AB12" s="392" t="s">
        <v>396</v>
      </c>
      <c r="AC12" s="392" t="s">
        <v>397</v>
      </c>
      <c r="AD12" s="396" t="s">
        <v>402</v>
      </c>
      <c r="AF12" s="48"/>
    </row>
    <row r="13" spans="1:46" ht="48" customHeight="1" x14ac:dyDescent="0.2">
      <c r="A13" s="398"/>
      <c r="B13" s="398"/>
      <c r="C13" s="394"/>
      <c r="D13" s="398"/>
      <c r="E13" s="398"/>
      <c r="F13" s="393"/>
      <c r="G13" s="398"/>
      <c r="H13" s="398"/>
      <c r="I13" s="394"/>
      <c r="J13" s="393"/>
      <c r="K13" s="393"/>
      <c r="L13" s="393"/>
      <c r="M13" s="393"/>
      <c r="N13" s="394"/>
      <c r="O13" s="393"/>
      <c r="P13" s="320" t="s">
        <v>398</v>
      </c>
      <c r="Q13" s="320" t="s">
        <v>399</v>
      </c>
      <c r="R13" s="321" t="s">
        <v>400</v>
      </c>
      <c r="S13" s="320" t="s">
        <v>398</v>
      </c>
      <c r="T13" s="320" t="s">
        <v>399</v>
      </c>
      <c r="U13" s="321" t="s">
        <v>400</v>
      </c>
      <c r="V13" s="320" t="s">
        <v>398</v>
      </c>
      <c r="W13" s="320" t="s">
        <v>399</v>
      </c>
      <c r="X13" s="321" t="s">
        <v>400</v>
      </c>
      <c r="Y13" s="396"/>
      <c r="Z13" s="396"/>
      <c r="AA13" s="396"/>
      <c r="AB13" s="392"/>
      <c r="AC13" s="392"/>
      <c r="AD13" s="396"/>
      <c r="AF13" s="48"/>
    </row>
    <row r="14" spans="1:46" s="62" customFormat="1" ht="48" customHeight="1" x14ac:dyDescent="0.2">
      <c r="A14" s="322">
        <v>1</v>
      </c>
      <c r="B14" s="185">
        <v>103</v>
      </c>
      <c r="C14" s="185" t="s">
        <v>43</v>
      </c>
      <c r="D14" s="186">
        <v>10168355</v>
      </c>
      <c r="E14" s="187" t="s">
        <v>144</v>
      </c>
      <c r="F14" s="187" t="s">
        <v>747</v>
      </c>
      <c r="G14" s="185" t="s">
        <v>748</v>
      </c>
      <c r="H14" s="185" t="s">
        <v>750</v>
      </c>
      <c r="I14" s="188" t="s">
        <v>749</v>
      </c>
      <c r="J14" s="188" t="s">
        <v>807</v>
      </c>
      <c r="K14" s="192" t="s">
        <v>863</v>
      </c>
      <c r="L14" s="189" t="s">
        <v>301</v>
      </c>
      <c r="M14" s="186" t="s">
        <v>751</v>
      </c>
      <c r="N14" s="186" t="s">
        <v>62</v>
      </c>
      <c r="O14" s="188" t="s">
        <v>752</v>
      </c>
      <c r="P14" s="323">
        <v>236</v>
      </c>
      <c r="Q14" s="329">
        <f>ROUND(P14/3.4-IF($Y14=1,2,IF($Y14=2,3,0)),3)</f>
        <v>69.412000000000006</v>
      </c>
      <c r="R14" s="325">
        <f>RANK(Q14,Q$14:Q$20,0)</f>
        <v>1</v>
      </c>
      <c r="S14" s="323">
        <v>237.5</v>
      </c>
      <c r="T14" s="329">
        <f>ROUND(S14/3.4-IF($Y14=1,2,IF($Y14=2,3,0)),3)</f>
        <v>69.852999999999994</v>
      </c>
      <c r="U14" s="325">
        <f>RANK(T14,T$14:T$20,0)</f>
        <v>1</v>
      </c>
      <c r="V14" s="323">
        <v>232</v>
      </c>
      <c r="W14" s="329">
        <f>ROUND(V14/3.4-IF($Y14=1,2,IF($Y14=2,3,0)),3)</f>
        <v>68.234999999999999</v>
      </c>
      <c r="X14" s="325">
        <f>RANK(W14,W$14:W$20,0)</f>
        <v>3</v>
      </c>
      <c r="Y14" s="330"/>
      <c r="Z14" s="330"/>
      <c r="AA14" s="330"/>
      <c r="AB14" s="331">
        <f>(S14+V14+P14)/5</f>
        <v>141.1</v>
      </c>
      <c r="AC14" s="329">
        <f>ROUND(((T14+W14+Q14)/3)-((Z14*2)/3.8),3)</f>
        <v>69.167000000000002</v>
      </c>
      <c r="AD14" s="327">
        <v>15000</v>
      </c>
      <c r="AE14" s="63"/>
      <c r="AF14" s="61"/>
      <c r="AG14" s="1"/>
    </row>
    <row r="15" spans="1:46" s="62" customFormat="1" ht="48" customHeight="1" x14ac:dyDescent="0.2">
      <c r="A15" s="322">
        <v>2</v>
      </c>
      <c r="B15" s="185">
        <v>108</v>
      </c>
      <c r="C15" s="185" t="s">
        <v>43</v>
      </c>
      <c r="D15" s="186">
        <v>10080582</v>
      </c>
      <c r="E15" s="187" t="s">
        <v>92</v>
      </c>
      <c r="F15" s="187" t="s">
        <v>138</v>
      </c>
      <c r="G15" s="185" t="s">
        <v>47</v>
      </c>
      <c r="H15" s="185" t="s">
        <v>479</v>
      </c>
      <c r="I15" s="188" t="s">
        <v>609</v>
      </c>
      <c r="J15" s="188" t="s">
        <v>551</v>
      </c>
      <c r="K15" s="186" t="s">
        <v>89</v>
      </c>
      <c r="L15" s="189" t="s">
        <v>301</v>
      </c>
      <c r="M15" s="186" t="s">
        <v>201</v>
      </c>
      <c r="N15" s="186" t="s">
        <v>62</v>
      </c>
      <c r="O15" s="188" t="s">
        <v>753</v>
      </c>
      <c r="P15" s="323">
        <v>233.5</v>
      </c>
      <c r="Q15" s="329">
        <f>ROUND(P15/3.4-IF($Y15=1,2,IF($Y15=2,3,0)),3)</f>
        <v>68.676000000000002</v>
      </c>
      <c r="R15" s="325">
        <f>RANK(Q15,Q$14:Q$20,0)</f>
        <v>2</v>
      </c>
      <c r="S15" s="323">
        <v>234</v>
      </c>
      <c r="T15" s="329">
        <f>ROUND(S15/3.4-IF($Y15=1,2,IF($Y15=2,3,0)),3)</f>
        <v>68.823999999999998</v>
      </c>
      <c r="U15" s="325">
        <f>RANK(T15,T$14:T$20,0)</f>
        <v>2</v>
      </c>
      <c r="V15" s="323">
        <v>233</v>
      </c>
      <c r="W15" s="329">
        <f>ROUND(V15/3.4-IF($Y15=1,2,IF($Y15=2,3,0)),3)</f>
        <v>68.528999999999996</v>
      </c>
      <c r="X15" s="325">
        <f>RANK(W15,W$14:W$20,0)</f>
        <v>2</v>
      </c>
      <c r="Y15" s="330"/>
      <c r="Z15" s="330"/>
      <c r="AA15" s="330"/>
      <c r="AB15" s="331">
        <f>(S15+V15+P15)/5</f>
        <v>140.1</v>
      </c>
      <c r="AC15" s="329">
        <f>ROUND(((T15+W15+Q15)/3)-((Z15*2)/3.8),3)</f>
        <v>68.676000000000002</v>
      </c>
      <c r="AD15" s="332">
        <v>12000</v>
      </c>
      <c r="AE15" s="12"/>
      <c r="AF15" s="61"/>
      <c r="AG15" s="1"/>
    </row>
    <row r="16" spans="1:46" s="62" customFormat="1" ht="48" customHeight="1" x14ac:dyDescent="0.2">
      <c r="A16" s="322">
        <v>3</v>
      </c>
      <c r="B16" s="185">
        <v>105</v>
      </c>
      <c r="C16" s="185" t="s">
        <v>43</v>
      </c>
      <c r="D16" s="186">
        <v>10168355</v>
      </c>
      <c r="E16" s="187" t="s">
        <v>144</v>
      </c>
      <c r="F16" s="187" t="s">
        <v>747</v>
      </c>
      <c r="G16" s="185" t="s">
        <v>748</v>
      </c>
      <c r="H16" s="185" t="s">
        <v>755</v>
      </c>
      <c r="I16" s="188" t="s">
        <v>754</v>
      </c>
      <c r="J16" s="188" t="s">
        <v>808</v>
      </c>
      <c r="K16" s="192" t="s">
        <v>857</v>
      </c>
      <c r="L16" s="189" t="s">
        <v>301</v>
      </c>
      <c r="M16" s="186" t="s">
        <v>71</v>
      </c>
      <c r="N16" s="186" t="s">
        <v>130</v>
      </c>
      <c r="O16" s="188" t="s">
        <v>195</v>
      </c>
      <c r="P16" s="323">
        <v>228</v>
      </c>
      <c r="Q16" s="329">
        <f>ROUND(P16/3.4-IF($Y16=1,2,IF($Y16=2,3,0)),3)</f>
        <v>67.058999999999997</v>
      </c>
      <c r="R16" s="325">
        <f>RANK(Q16,Q$14:Q$20,0)</f>
        <v>3</v>
      </c>
      <c r="S16" s="323">
        <v>231.5</v>
      </c>
      <c r="T16" s="329">
        <f>ROUND(S16/3.4-IF($Y16=1,2,IF($Y16=2,3,0)),3)</f>
        <v>68.087999999999994</v>
      </c>
      <c r="U16" s="325">
        <f>RANK(T16,T$14:T$20,0)</f>
        <v>3</v>
      </c>
      <c r="V16" s="323">
        <v>235</v>
      </c>
      <c r="W16" s="329">
        <f>ROUND(V16/3.4-IF($Y16=1,2,IF($Y16=2,3,0)),3)</f>
        <v>69.117999999999995</v>
      </c>
      <c r="X16" s="325">
        <f>RANK(W16,W$14:W$20,0)</f>
        <v>1</v>
      </c>
      <c r="Y16" s="330"/>
      <c r="Z16" s="330"/>
      <c r="AA16" s="330"/>
      <c r="AB16" s="331">
        <f>(S16+V16+P16)/5</f>
        <v>138.9</v>
      </c>
      <c r="AC16" s="329">
        <f>ROUND(((T16+W16+Q16)/3)-((Z16*2)/3.4),3)</f>
        <v>68.087999999999994</v>
      </c>
      <c r="AD16" s="332">
        <v>9000</v>
      </c>
      <c r="AE16" s="63"/>
      <c r="AF16" s="61"/>
      <c r="AG16" s="1"/>
    </row>
    <row r="17" spans="1:33" s="62" customFormat="1" ht="48" customHeight="1" x14ac:dyDescent="0.2">
      <c r="A17" s="322">
        <v>4</v>
      </c>
      <c r="B17" s="185">
        <v>102</v>
      </c>
      <c r="C17" s="185" t="s">
        <v>43</v>
      </c>
      <c r="D17" s="190">
        <v>10070215</v>
      </c>
      <c r="E17" s="191" t="s">
        <v>265</v>
      </c>
      <c r="F17" s="191" t="s">
        <v>872</v>
      </c>
      <c r="G17" s="190" t="s">
        <v>47</v>
      </c>
      <c r="H17" s="192" t="s">
        <v>846</v>
      </c>
      <c r="I17" s="193" t="s">
        <v>847</v>
      </c>
      <c r="J17" s="194" t="s">
        <v>223</v>
      </c>
      <c r="K17" s="192" t="s">
        <v>350</v>
      </c>
      <c r="L17" s="186" t="s">
        <v>52</v>
      </c>
      <c r="M17" s="192" t="s">
        <v>309</v>
      </c>
      <c r="N17" s="192" t="s">
        <v>437</v>
      </c>
      <c r="O17" s="195" t="s">
        <v>738</v>
      </c>
      <c r="P17" s="323">
        <v>213</v>
      </c>
      <c r="Q17" s="329">
        <f>ROUND(P17/3.4-IF($Y17=1,2,IF($Y17=2,3,0)),3)</f>
        <v>62.646999999999998</v>
      </c>
      <c r="R17" s="325">
        <f>RANK(Q17,Q$14:Q$20,0)</f>
        <v>4</v>
      </c>
      <c r="S17" s="323">
        <v>209</v>
      </c>
      <c r="T17" s="329">
        <f>ROUND(S17/3.4-IF($Y17=1,2,IF($Y17=2,3,0)),3)</f>
        <v>61.470999999999997</v>
      </c>
      <c r="U17" s="325">
        <f>RANK(T17,T$14:T$20,0)</f>
        <v>4</v>
      </c>
      <c r="V17" s="323">
        <v>219</v>
      </c>
      <c r="W17" s="329">
        <f>ROUND(V17/3.4-IF($Y17=1,2,IF($Y17=2,3,0)),3)</f>
        <v>64.412000000000006</v>
      </c>
      <c r="X17" s="325">
        <f>RANK(W17,W$14:W$20,0)</f>
        <v>4</v>
      </c>
      <c r="Y17" s="330"/>
      <c r="Z17" s="330"/>
      <c r="AA17" s="330"/>
      <c r="AB17" s="331">
        <f>(S17+V17+P17)/5</f>
        <v>128.19999999999999</v>
      </c>
      <c r="AC17" s="329">
        <f>ROUND(((T17+W17+Q17)/3)-((Z17*2)/3.8),3)</f>
        <v>62.843000000000004</v>
      </c>
      <c r="AD17" s="332">
        <v>6000</v>
      </c>
      <c r="AE17" s="12"/>
      <c r="AF17" s="61"/>
    </row>
    <row r="18" spans="1:33" s="62" customFormat="1" ht="48" customHeight="1" x14ac:dyDescent="0.2">
      <c r="A18" s="322">
        <v>5</v>
      </c>
      <c r="B18" s="186">
        <v>106</v>
      </c>
      <c r="C18" s="185" t="s">
        <v>43</v>
      </c>
      <c r="D18" s="186">
        <v>10078500</v>
      </c>
      <c r="E18" s="187" t="s">
        <v>132</v>
      </c>
      <c r="F18" s="187" t="s">
        <v>133</v>
      </c>
      <c r="G18" s="185" t="s">
        <v>47</v>
      </c>
      <c r="H18" s="198" t="s">
        <v>509</v>
      </c>
      <c r="I18" s="196" t="s">
        <v>856</v>
      </c>
      <c r="J18" s="197" t="s">
        <v>805</v>
      </c>
      <c r="K18" s="186" t="s">
        <v>128</v>
      </c>
      <c r="L18" s="186" t="s">
        <v>825</v>
      </c>
      <c r="M18" s="186" t="s">
        <v>504</v>
      </c>
      <c r="N18" s="186" t="s">
        <v>62</v>
      </c>
      <c r="O18" s="188" t="s">
        <v>810</v>
      </c>
      <c r="P18" s="323">
        <v>204</v>
      </c>
      <c r="Q18" s="329">
        <f>ROUND(P18/3.4-IF($Y18=1,2,IF($Y18=2,3,0)),3)</f>
        <v>60</v>
      </c>
      <c r="R18" s="325">
        <f>RANK(Q18,Q$14:Q$20,0)</f>
        <v>5</v>
      </c>
      <c r="S18" s="323">
        <v>188.5</v>
      </c>
      <c r="T18" s="329">
        <f>ROUND(S18/3.4-IF($Y18=1,2,IF($Y18=2,3,0)),3)</f>
        <v>55.441000000000003</v>
      </c>
      <c r="U18" s="325">
        <f>RANK(T18,T$14:T$20,0)</f>
        <v>5</v>
      </c>
      <c r="V18" s="323">
        <v>203</v>
      </c>
      <c r="W18" s="329">
        <f>ROUND(V18/3.4-IF($Y18=1,2,IF($Y18=2,3,0)),3)</f>
        <v>59.706000000000003</v>
      </c>
      <c r="X18" s="325">
        <f>RANK(W18,W$14:W$20,0)</f>
        <v>5</v>
      </c>
      <c r="Y18" s="330"/>
      <c r="Z18" s="330"/>
      <c r="AA18" s="330"/>
      <c r="AB18" s="331">
        <f>(S18+V18+P18)/5</f>
        <v>119.1</v>
      </c>
      <c r="AC18" s="329">
        <f>ROUND(((T18+W18+Q18)/3)-((Z18*2)/3.8),3)</f>
        <v>58.381999999999998</v>
      </c>
      <c r="AD18" s="327">
        <v>3000</v>
      </c>
      <c r="AE18" s="12"/>
      <c r="AF18" s="61"/>
    </row>
    <row r="19" spans="1:33" s="62" customFormat="1" ht="48" customHeight="1" x14ac:dyDescent="0.2">
      <c r="A19" s="322"/>
      <c r="B19" s="185">
        <v>101</v>
      </c>
      <c r="C19" s="185" t="s">
        <v>43</v>
      </c>
      <c r="D19" s="190">
        <v>10140750</v>
      </c>
      <c r="E19" s="191" t="s">
        <v>743</v>
      </c>
      <c r="F19" s="191" t="s">
        <v>744</v>
      </c>
      <c r="G19" s="190" t="s">
        <v>47</v>
      </c>
      <c r="H19" s="192" t="s">
        <v>595</v>
      </c>
      <c r="I19" s="193" t="s">
        <v>871</v>
      </c>
      <c r="J19" s="194" t="s">
        <v>806</v>
      </c>
      <c r="K19" s="192" t="s">
        <v>89</v>
      </c>
      <c r="L19" s="186" t="s">
        <v>83</v>
      </c>
      <c r="M19" s="192" t="s">
        <v>456</v>
      </c>
      <c r="N19" s="192" t="s">
        <v>72</v>
      </c>
      <c r="O19" s="195" t="s">
        <v>520</v>
      </c>
      <c r="P19" s="401" t="s">
        <v>948</v>
      </c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3"/>
      <c r="AE19" s="12"/>
      <c r="AF19" s="61"/>
    </row>
    <row r="20" spans="1:33" s="62" customFormat="1" ht="48" customHeight="1" x14ac:dyDescent="0.2">
      <c r="A20" s="322"/>
      <c r="B20" s="185">
        <v>100</v>
      </c>
      <c r="C20" s="185" t="s">
        <v>43</v>
      </c>
      <c r="D20" s="190">
        <v>10140751</v>
      </c>
      <c r="E20" s="191" t="s">
        <v>162</v>
      </c>
      <c r="F20" s="191" t="s">
        <v>739</v>
      </c>
      <c r="G20" s="190" t="s">
        <v>47</v>
      </c>
      <c r="H20" s="192" t="s">
        <v>740</v>
      </c>
      <c r="I20" s="193" t="s">
        <v>741</v>
      </c>
      <c r="J20" s="194" t="s">
        <v>742</v>
      </c>
      <c r="K20" s="192" t="s">
        <v>801</v>
      </c>
      <c r="L20" s="186" t="s">
        <v>52</v>
      </c>
      <c r="M20" s="192" t="s">
        <v>123</v>
      </c>
      <c r="N20" s="192" t="s">
        <v>455</v>
      </c>
      <c r="O20" s="195" t="s">
        <v>268</v>
      </c>
      <c r="P20" s="401" t="s">
        <v>948</v>
      </c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3"/>
      <c r="AE20" s="12"/>
      <c r="AF20" s="61"/>
    </row>
    <row r="21" spans="1:33" s="62" customFormat="1" ht="23.25" customHeight="1" x14ac:dyDescent="0.2">
      <c r="A21" s="247"/>
      <c r="B21" s="267"/>
      <c r="C21" s="255"/>
      <c r="D21" s="268"/>
      <c r="E21" s="269"/>
      <c r="F21" s="269"/>
      <c r="G21" s="270"/>
      <c r="H21" s="267"/>
      <c r="I21" s="271"/>
      <c r="J21" s="272"/>
      <c r="K21" s="267"/>
      <c r="L21" s="267"/>
      <c r="M21" s="267"/>
      <c r="N21" s="267"/>
      <c r="O21" s="273"/>
      <c r="P21" s="274"/>
      <c r="Q21" s="244"/>
      <c r="R21" s="275"/>
      <c r="S21" s="274"/>
      <c r="T21" s="244"/>
      <c r="U21" s="275"/>
      <c r="V21" s="274"/>
      <c r="W21" s="244"/>
      <c r="X21" s="275"/>
      <c r="Y21" s="252"/>
      <c r="Z21" s="252"/>
      <c r="AA21" s="252"/>
      <c r="AB21" s="276"/>
      <c r="AC21" s="248"/>
      <c r="AD21" s="252"/>
      <c r="AE21" s="63"/>
      <c r="AF21" s="61"/>
      <c r="AG21" s="1"/>
    </row>
    <row r="22" spans="1:33" ht="19.5" x14ac:dyDescent="0.25">
      <c r="A22" s="82" t="s">
        <v>401</v>
      </c>
      <c r="B22" s="68"/>
      <c r="C22" s="68"/>
      <c r="D22" s="177"/>
      <c r="E22" s="68"/>
      <c r="F22" s="68"/>
      <c r="G22" s="177"/>
      <c r="H22" s="177"/>
      <c r="I22" s="177"/>
      <c r="J22" s="177"/>
      <c r="K22" s="366"/>
      <c r="L22" s="366"/>
      <c r="M22" s="366"/>
      <c r="N22" s="366"/>
      <c r="O22" s="366"/>
    </row>
  </sheetData>
  <sortState ref="A14:AT20">
    <sortCondition descending="1" ref="AC14:AC20"/>
  </sortState>
  <mergeCells count="38">
    <mergeCell ref="A1:AD1"/>
    <mergeCell ref="A2:AD2"/>
    <mergeCell ref="A4:AD4"/>
    <mergeCell ref="A5:AD5"/>
    <mergeCell ref="M6:Q6"/>
    <mergeCell ref="F12:F13"/>
    <mergeCell ref="H12:H13"/>
    <mergeCell ref="I12:I13"/>
    <mergeCell ref="J12:J13"/>
    <mergeCell ref="K12:K13"/>
    <mergeCell ref="A12:A13"/>
    <mergeCell ref="B12:B13"/>
    <mergeCell ref="C12:C13"/>
    <mergeCell ref="D12:D13"/>
    <mergeCell ref="E12:E13"/>
    <mergeCell ref="Y12:Y13"/>
    <mergeCell ref="G12:G13"/>
    <mergeCell ref="M7:Q7"/>
    <mergeCell ref="M8:Q8"/>
    <mergeCell ref="G7:L7"/>
    <mergeCell ref="M12:M13"/>
    <mergeCell ref="N12:N13"/>
    <mergeCell ref="L12:L13"/>
    <mergeCell ref="O12:O13"/>
    <mergeCell ref="P12:R12"/>
    <mergeCell ref="S12:U12"/>
    <mergeCell ref="K22:O22"/>
    <mergeCell ref="G6:L6"/>
    <mergeCell ref="G8:K8"/>
    <mergeCell ref="V12:X12"/>
    <mergeCell ref="P19:AD19"/>
    <mergeCell ref="P20:AD20"/>
    <mergeCell ref="Z12:Z13"/>
    <mergeCell ref="AA12:AA13"/>
    <mergeCell ref="AB12:AB13"/>
    <mergeCell ref="AC11:AD11"/>
    <mergeCell ref="AC12:AC13"/>
    <mergeCell ref="AD12:AD13"/>
  </mergeCells>
  <hyperlinks>
    <hyperlink ref="D14" r:id="rId1" display="https://data.fei.org/person/Detail.aspx?personFeiID=10168355"/>
    <hyperlink ref="D16" r:id="rId2" display="https://data.fei.org/person/Detail.aspx?personFeiID=10168355"/>
  </hyperlinks>
  <pageMargins left="0.25" right="0.25" top="0.75" bottom="0.75" header="0.3" footer="0.3"/>
  <pageSetup paperSize="9" scale="70" fitToHeight="0" orientation="landscape" r:id="rId3"/>
  <headerFooter alignWithMargins="0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9"/>
  <sheetViews>
    <sheetView view="pageBreakPreview" zoomScale="75" zoomScaleNormal="75" zoomScaleSheetLayoutView="75" workbookViewId="0">
      <selection activeCell="A14" sqref="A14:XFD14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12.42578125" style="41" hidden="1" customWidth="1"/>
    <col min="4" max="4" width="13.28515625" style="41" hidden="1" customWidth="1"/>
    <col min="5" max="5" width="8.140625" style="41" customWidth="1"/>
    <col min="6" max="6" width="17.28515625" style="41" customWidth="1"/>
    <col min="7" max="7" width="5.140625" style="41" customWidth="1"/>
    <col min="8" max="8" width="14" style="41" hidden="1" customWidth="1"/>
    <col min="9" max="9" width="15.28515625" style="41" customWidth="1"/>
    <col min="10" max="10" width="15.7109375" style="41" customWidth="1"/>
    <col min="11" max="11" width="10" style="41" customWidth="1"/>
    <col min="12" max="12" width="11.42578125" style="41" customWidth="1"/>
    <col min="13" max="13" width="7.140625" style="41" customWidth="1"/>
    <col min="14" max="14" width="9.5703125" style="41" customWidth="1"/>
    <col min="15" max="15" width="11.85546875" style="41" customWidth="1"/>
    <col min="16" max="16" width="7.140625" style="41" customWidth="1"/>
    <col min="17" max="17" width="8.7109375" style="41" customWidth="1"/>
    <col min="18" max="18" width="3.7109375" style="41" customWidth="1"/>
    <col min="19" max="19" width="7.140625" style="41" customWidth="1"/>
    <col min="20" max="20" width="8.28515625" style="41" customWidth="1"/>
    <col min="21" max="21" width="3.7109375" style="41" customWidth="1"/>
    <col min="22" max="22" width="7" style="41" customWidth="1"/>
    <col min="23" max="23" width="8.85546875" style="41" customWidth="1"/>
    <col min="24" max="24" width="3.85546875" style="41" customWidth="1"/>
    <col min="25" max="25" width="7.140625" style="41" customWidth="1"/>
    <col min="26" max="26" width="8.7109375" style="41" customWidth="1"/>
    <col min="27" max="27" width="3.85546875" style="41" customWidth="1"/>
    <col min="28" max="28" width="7.140625" style="41" customWidth="1"/>
    <col min="29" max="29" width="9" style="41" customWidth="1"/>
    <col min="30" max="30" width="3.85546875" style="41" customWidth="1"/>
    <col min="31" max="31" width="5" style="41" customWidth="1"/>
    <col min="32" max="32" width="2.85546875" style="41" customWidth="1"/>
    <col min="33" max="33" width="6.28515625" style="41" hidden="1" customWidth="1"/>
    <col min="34" max="34" width="7.7109375" style="41" customWidth="1"/>
    <col min="35" max="35" width="9.140625" style="41" customWidth="1"/>
    <col min="36" max="36" width="7.5703125" style="41" customWidth="1"/>
    <col min="37" max="37" width="28.28515625" style="44" customWidth="1"/>
    <col min="38" max="38" width="11" style="44" customWidth="1"/>
    <col min="39" max="262" width="9.140625" style="41"/>
    <col min="263" max="263" width="4.5703125" style="41" customWidth="1"/>
    <col min="264" max="264" width="5" style="41" customWidth="1"/>
    <col min="265" max="266" width="0" style="41" hidden="1" customWidth="1"/>
    <col min="267" max="267" width="11.140625" style="41" customWidth="1"/>
    <col min="268" max="268" width="16.5703125" style="41" customWidth="1"/>
    <col min="269" max="269" width="5.140625" style="41" customWidth="1"/>
    <col min="270" max="270" width="0" style="41" hidden="1" customWidth="1"/>
    <col min="271" max="271" width="22.140625" style="41" customWidth="1"/>
    <col min="272" max="272" width="17.5703125" style="41" customWidth="1"/>
    <col min="273" max="273" width="11.7109375" style="41" customWidth="1"/>
    <col min="274" max="274" width="14.42578125" style="41" customWidth="1"/>
    <col min="275" max="275" width="7.140625" style="41" customWidth="1"/>
    <col min="276" max="276" width="9.5703125" style="41" customWidth="1"/>
    <col min="277" max="277" width="14.140625" style="41" customWidth="1"/>
    <col min="278" max="278" width="7.140625" style="41" customWidth="1"/>
    <col min="279" max="279" width="8.85546875" style="41" customWidth="1"/>
    <col min="280" max="280" width="3.7109375" style="41" customWidth="1"/>
    <col min="281" max="281" width="7" style="41" customWidth="1"/>
    <col min="282" max="282" width="9.42578125" style="41" customWidth="1"/>
    <col min="283" max="283" width="3.85546875" style="41" customWidth="1"/>
    <col min="284" max="284" width="7.140625" style="41" customWidth="1"/>
    <col min="285" max="285" width="9.42578125" style="41" customWidth="1"/>
    <col min="286" max="286" width="3.85546875" style="41" customWidth="1"/>
    <col min="287" max="287" width="5.28515625" style="41" customWidth="1"/>
    <col min="288" max="288" width="2.85546875" style="41" customWidth="1"/>
    <col min="289" max="289" width="0" style="41" hidden="1" customWidth="1"/>
    <col min="290" max="290" width="7.7109375" style="41" customWidth="1"/>
    <col min="291" max="291" width="11.85546875" style="41" customWidth="1"/>
    <col min="292" max="292" width="7.42578125" style="41" customWidth="1"/>
    <col min="293" max="293" width="28.28515625" style="41" customWidth="1"/>
    <col min="294" max="294" width="11" style="41" customWidth="1"/>
    <col min="295" max="518" width="9.140625" style="41"/>
    <col min="519" max="519" width="4.5703125" style="41" customWidth="1"/>
    <col min="520" max="520" width="5" style="41" customWidth="1"/>
    <col min="521" max="522" width="0" style="41" hidden="1" customWidth="1"/>
    <col min="523" max="523" width="11.140625" style="41" customWidth="1"/>
    <col min="524" max="524" width="16.5703125" style="41" customWidth="1"/>
    <col min="525" max="525" width="5.140625" style="41" customWidth="1"/>
    <col min="526" max="526" width="0" style="41" hidden="1" customWidth="1"/>
    <col min="527" max="527" width="22.140625" style="41" customWidth="1"/>
    <col min="528" max="528" width="17.5703125" style="41" customWidth="1"/>
    <col min="529" max="529" width="11.7109375" style="41" customWidth="1"/>
    <col min="530" max="530" width="14.42578125" style="41" customWidth="1"/>
    <col min="531" max="531" width="7.140625" style="41" customWidth="1"/>
    <col min="532" max="532" width="9.5703125" style="41" customWidth="1"/>
    <col min="533" max="533" width="14.140625" style="41" customWidth="1"/>
    <col min="534" max="534" width="7.140625" style="41" customWidth="1"/>
    <col min="535" max="535" width="8.85546875" style="41" customWidth="1"/>
    <col min="536" max="536" width="3.7109375" style="41" customWidth="1"/>
    <col min="537" max="537" width="7" style="41" customWidth="1"/>
    <col min="538" max="538" width="9.42578125" style="41" customWidth="1"/>
    <col min="539" max="539" width="3.85546875" style="41" customWidth="1"/>
    <col min="540" max="540" width="7.140625" style="41" customWidth="1"/>
    <col min="541" max="541" width="9.42578125" style="41" customWidth="1"/>
    <col min="542" max="542" width="3.85546875" style="41" customWidth="1"/>
    <col min="543" max="543" width="5.28515625" style="41" customWidth="1"/>
    <col min="544" max="544" width="2.85546875" style="41" customWidth="1"/>
    <col min="545" max="545" width="0" style="41" hidden="1" customWidth="1"/>
    <col min="546" max="546" width="7.7109375" style="41" customWidth="1"/>
    <col min="547" max="547" width="11.85546875" style="41" customWidth="1"/>
    <col min="548" max="548" width="7.42578125" style="41" customWidth="1"/>
    <col min="549" max="549" width="28.28515625" style="41" customWidth="1"/>
    <col min="550" max="550" width="11" style="41" customWidth="1"/>
    <col min="551" max="774" width="9.140625" style="41"/>
    <col min="775" max="775" width="4.5703125" style="41" customWidth="1"/>
    <col min="776" max="776" width="5" style="41" customWidth="1"/>
    <col min="777" max="778" width="0" style="41" hidden="1" customWidth="1"/>
    <col min="779" max="779" width="11.140625" style="41" customWidth="1"/>
    <col min="780" max="780" width="16.5703125" style="41" customWidth="1"/>
    <col min="781" max="781" width="5.140625" style="41" customWidth="1"/>
    <col min="782" max="782" width="0" style="41" hidden="1" customWidth="1"/>
    <col min="783" max="783" width="22.140625" style="41" customWidth="1"/>
    <col min="784" max="784" width="17.5703125" style="41" customWidth="1"/>
    <col min="785" max="785" width="11.7109375" style="41" customWidth="1"/>
    <col min="786" max="786" width="14.42578125" style="41" customWidth="1"/>
    <col min="787" max="787" width="7.140625" style="41" customWidth="1"/>
    <col min="788" max="788" width="9.5703125" style="41" customWidth="1"/>
    <col min="789" max="789" width="14.140625" style="41" customWidth="1"/>
    <col min="790" max="790" width="7.140625" style="41" customWidth="1"/>
    <col min="791" max="791" width="8.85546875" style="41" customWidth="1"/>
    <col min="792" max="792" width="3.7109375" style="41" customWidth="1"/>
    <col min="793" max="793" width="7" style="41" customWidth="1"/>
    <col min="794" max="794" width="9.42578125" style="41" customWidth="1"/>
    <col min="795" max="795" width="3.85546875" style="41" customWidth="1"/>
    <col min="796" max="796" width="7.140625" style="41" customWidth="1"/>
    <col min="797" max="797" width="9.42578125" style="41" customWidth="1"/>
    <col min="798" max="798" width="3.85546875" style="41" customWidth="1"/>
    <col min="799" max="799" width="5.28515625" style="41" customWidth="1"/>
    <col min="800" max="800" width="2.85546875" style="41" customWidth="1"/>
    <col min="801" max="801" width="0" style="41" hidden="1" customWidth="1"/>
    <col min="802" max="802" width="7.7109375" style="41" customWidth="1"/>
    <col min="803" max="803" width="11.85546875" style="41" customWidth="1"/>
    <col min="804" max="804" width="7.42578125" style="41" customWidth="1"/>
    <col min="805" max="805" width="28.28515625" style="41" customWidth="1"/>
    <col min="806" max="806" width="11" style="41" customWidth="1"/>
    <col min="807" max="1030" width="9.140625" style="41"/>
    <col min="1031" max="1031" width="4.5703125" style="41" customWidth="1"/>
    <col min="1032" max="1032" width="5" style="41" customWidth="1"/>
    <col min="1033" max="1034" width="0" style="41" hidden="1" customWidth="1"/>
    <col min="1035" max="1035" width="11.140625" style="41" customWidth="1"/>
    <col min="1036" max="1036" width="16.5703125" style="41" customWidth="1"/>
    <col min="1037" max="1037" width="5.140625" style="41" customWidth="1"/>
    <col min="1038" max="1038" width="0" style="41" hidden="1" customWidth="1"/>
    <col min="1039" max="1039" width="22.140625" style="41" customWidth="1"/>
    <col min="1040" max="1040" width="17.5703125" style="41" customWidth="1"/>
    <col min="1041" max="1041" width="11.7109375" style="41" customWidth="1"/>
    <col min="1042" max="1042" width="14.42578125" style="41" customWidth="1"/>
    <col min="1043" max="1043" width="7.140625" style="41" customWidth="1"/>
    <col min="1044" max="1044" width="9.5703125" style="41" customWidth="1"/>
    <col min="1045" max="1045" width="14.140625" style="41" customWidth="1"/>
    <col min="1046" max="1046" width="7.140625" style="41" customWidth="1"/>
    <col min="1047" max="1047" width="8.85546875" style="41" customWidth="1"/>
    <col min="1048" max="1048" width="3.7109375" style="41" customWidth="1"/>
    <col min="1049" max="1049" width="7" style="41" customWidth="1"/>
    <col min="1050" max="1050" width="9.42578125" style="41" customWidth="1"/>
    <col min="1051" max="1051" width="3.85546875" style="41" customWidth="1"/>
    <col min="1052" max="1052" width="7.140625" style="41" customWidth="1"/>
    <col min="1053" max="1053" width="9.42578125" style="41" customWidth="1"/>
    <col min="1054" max="1054" width="3.85546875" style="41" customWidth="1"/>
    <col min="1055" max="1055" width="5.28515625" style="41" customWidth="1"/>
    <col min="1056" max="1056" width="2.85546875" style="41" customWidth="1"/>
    <col min="1057" max="1057" width="0" style="41" hidden="1" customWidth="1"/>
    <col min="1058" max="1058" width="7.7109375" style="41" customWidth="1"/>
    <col min="1059" max="1059" width="11.85546875" style="41" customWidth="1"/>
    <col min="1060" max="1060" width="7.42578125" style="41" customWidth="1"/>
    <col min="1061" max="1061" width="28.28515625" style="41" customWidth="1"/>
    <col min="1062" max="1062" width="11" style="41" customWidth="1"/>
    <col min="1063" max="1286" width="9.140625" style="41"/>
    <col min="1287" max="1287" width="4.5703125" style="41" customWidth="1"/>
    <col min="1288" max="1288" width="5" style="41" customWidth="1"/>
    <col min="1289" max="1290" width="0" style="41" hidden="1" customWidth="1"/>
    <col min="1291" max="1291" width="11.140625" style="41" customWidth="1"/>
    <col min="1292" max="1292" width="16.5703125" style="41" customWidth="1"/>
    <col min="1293" max="1293" width="5.140625" style="41" customWidth="1"/>
    <col min="1294" max="1294" width="0" style="41" hidden="1" customWidth="1"/>
    <col min="1295" max="1295" width="22.140625" style="41" customWidth="1"/>
    <col min="1296" max="1296" width="17.5703125" style="41" customWidth="1"/>
    <col min="1297" max="1297" width="11.7109375" style="41" customWidth="1"/>
    <col min="1298" max="1298" width="14.42578125" style="41" customWidth="1"/>
    <col min="1299" max="1299" width="7.140625" style="41" customWidth="1"/>
    <col min="1300" max="1300" width="9.5703125" style="41" customWidth="1"/>
    <col min="1301" max="1301" width="14.140625" style="41" customWidth="1"/>
    <col min="1302" max="1302" width="7.140625" style="41" customWidth="1"/>
    <col min="1303" max="1303" width="8.85546875" style="41" customWidth="1"/>
    <col min="1304" max="1304" width="3.7109375" style="41" customWidth="1"/>
    <col min="1305" max="1305" width="7" style="41" customWidth="1"/>
    <col min="1306" max="1306" width="9.42578125" style="41" customWidth="1"/>
    <col min="1307" max="1307" width="3.85546875" style="41" customWidth="1"/>
    <col min="1308" max="1308" width="7.140625" style="41" customWidth="1"/>
    <col min="1309" max="1309" width="9.42578125" style="41" customWidth="1"/>
    <col min="1310" max="1310" width="3.85546875" style="41" customWidth="1"/>
    <col min="1311" max="1311" width="5.28515625" style="41" customWidth="1"/>
    <col min="1312" max="1312" width="2.85546875" style="41" customWidth="1"/>
    <col min="1313" max="1313" width="0" style="41" hidden="1" customWidth="1"/>
    <col min="1314" max="1314" width="7.7109375" style="41" customWidth="1"/>
    <col min="1315" max="1315" width="11.85546875" style="41" customWidth="1"/>
    <col min="1316" max="1316" width="7.42578125" style="41" customWidth="1"/>
    <col min="1317" max="1317" width="28.28515625" style="41" customWidth="1"/>
    <col min="1318" max="1318" width="11" style="41" customWidth="1"/>
    <col min="1319" max="1542" width="9.140625" style="41"/>
    <col min="1543" max="1543" width="4.5703125" style="41" customWidth="1"/>
    <col min="1544" max="1544" width="5" style="41" customWidth="1"/>
    <col min="1545" max="1546" width="0" style="41" hidden="1" customWidth="1"/>
    <col min="1547" max="1547" width="11.140625" style="41" customWidth="1"/>
    <col min="1548" max="1548" width="16.5703125" style="41" customWidth="1"/>
    <col min="1549" max="1549" width="5.140625" style="41" customWidth="1"/>
    <col min="1550" max="1550" width="0" style="41" hidden="1" customWidth="1"/>
    <col min="1551" max="1551" width="22.140625" style="41" customWidth="1"/>
    <col min="1552" max="1552" width="17.5703125" style="41" customWidth="1"/>
    <col min="1553" max="1553" width="11.7109375" style="41" customWidth="1"/>
    <col min="1554" max="1554" width="14.42578125" style="41" customWidth="1"/>
    <col min="1555" max="1555" width="7.140625" style="41" customWidth="1"/>
    <col min="1556" max="1556" width="9.5703125" style="41" customWidth="1"/>
    <col min="1557" max="1557" width="14.140625" style="41" customWidth="1"/>
    <col min="1558" max="1558" width="7.140625" style="41" customWidth="1"/>
    <col min="1559" max="1559" width="8.85546875" style="41" customWidth="1"/>
    <col min="1560" max="1560" width="3.7109375" style="41" customWidth="1"/>
    <col min="1561" max="1561" width="7" style="41" customWidth="1"/>
    <col min="1562" max="1562" width="9.42578125" style="41" customWidth="1"/>
    <col min="1563" max="1563" width="3.85546875" style="41" customWidth="1"/>
    <col min="1564" max="1564" width="7.140625" style="41" customWidth="1"/>
    <col min="1565" max="1565" width="9.42578125" style="41" customWidth="1"/>
    <col min="1566" max="1566" width="3.85546875" style="41" customWidth="1"/>
    <col min="1567" max="1567" width="5.28515625" style="41" customWidth="1"/>
    <col min="1568" max="1568" width="2.85546875" style="41" customWidth="1"/>
    <col min="1569" max="1569" width="0" style="41" hidden="1" customWidth="1"/>
    <col min="1570" max="1570" width="7.7109375" style="41" customWidth="1"/>
    <col min="1571" max="1571" width="11.85546875" style="41" customWidth="1"/>
    <col min="1572" max="1572" width="7.42578125" style="41" customWidth="1"/>
    <col min="1573" max="1573" width="28.28515625" style="41" customWidth="1"/>
    <col min="1574" max="1574" width="11" style="41" customWidth="1"/>
    <col min="1575" max="1798" width="9.140625" style="41"/>
    <col min="1799" max="1799" width="4.5703125" style="41" customWidth="1"/>
    <col min="1800" max="1800" width="5" style="41" customWidth="1"/>
    <col min="1801" max="1802" width="0" style="41" hidden="1" customWidth="1"/>
    <col min="1803" max="1803" width="11.140625" style="41" customWidth="1"/>
    <col min="1804" max="1804" width="16.5703125" style="41" customWidth="1"/>
    <col min="1805" max="1805" width="5.140625" style="41" customWidth="1"/>
    <col min="1806" max="1806" width="0" style="41" hidden="1" customWidth="1"/>
    <col min="1807" max="1807" width="22.140625" style="41" customWidth="1"/>
    <col min="1808" max="1808" width="17.5703125" style="41" customWidth="1"/>
    <col min="1809" max="1809" width="11.7109375" style="41" customWidth="1"/>
    <col min="1810" max="1810" width="14.42578125" style="41" customWidth="1"/>
    <col min="1811" max="1811" width="7.140625" style="41" customWidth="1"/>
    <col min="1812" max="1812" width="9.5703125" style="41" customWidth="1"/>
    <col min="1813" max="1813" width="14.140625" style="41" customWidth="1"/>
    <col min="1814" max="1814" width="7.140625" style="41" customWidth="1"/>
    <col min="1815" max="1815" width="8.85546875" style="41" customWidth="1"/>
    <col min="1816" max="1816" width="3.7109375" style="41" customWidth="1"/>
    <col min="1817" max="1817" width="7" style="41" customWidth="1"/>
    <col min="1818" max="1818" width="9.42578125" style="41" customWidth="1"/>
    <col min="1819" max="1819" width="3.85546875" style="41" customWidth="1"/>
    <col min="1820" max="1820" width="7.140625" style="41" customWidth="1"/>
    <col min="1821" max="1821" width="9.42578125" style="41" customWidth="1"/>
    <col min="1822" max="1822" width="3.85546875" style="41" customWidth="1"/>
    <col min="1823" max="1823" width="5.28515625" style="41" customWidth="1"/>
    <col min="1824" max="1824" width="2.85546875" style="41" customWidth="1"/>
    <col min="1825" max="1825" width="0" style="41" hidden="1" customWidth="1"/>
    <col min="1826" max="1826" width="7.7109375" style="41" customWidth="1"/>
    <col min="1827" max="1827" width="11.85546875" style="41" customWidth="1"/>
    <col min="1828" max="1828" width="7.42578125" style="41" customWidth="1"/>
    <col min="1829" max="1829" width="28.28515625" style="41" customWidth="1"/>
    <col min="1830" max="1830" width="11" style="41" customWidth="1"/>
    <col min="1831" max="2054" width="9.140625" style="41"/>
    <col min="2055" max="2055" width="4.5703125" style="41" customWidth="1"/>
    <col min="2056" max="2056" width="5" style="41" customWidth="1"/>
    <col min="2057" max="2058" width="0" style="41" hidden="1" customWidth="1"/>
    <col min="2059" max="2059" width="11.140625" style="41" customWidth="1"/>
    <col min="2060" max="2060" width="16.5703125" style="41" customWidth="1"/>
    <col min="2061" max="2061" width="5.140625" style="41" customWidth="1"/>
    <col min="2062" max="2062" width="0" style="41" hidden="1" customWidth="1"/>
    <col min="2063" max="2063" width="22.140625" style="41" customWidth="1"/>
    <col min="2064" max="2064" width="17.5703125" style="41" customWidth="1"/>
    <col min="2065" max="2065" width="11.7109375" style="41" customWidth="1"/>
    <col min="2066" max="2066" width="14.42578125" style="41" customWidth="1"/>
    <col min="2067" max="2067" width="7.140625" style="41" customWidth="1"/>
    <col min="2068" max="2068" width="9.5703125" style="41" customWidth="1"/>
    <col min="2069" max="2069" width="14.140625" style="41" customWidth="1"/>
    <col min="2070" max="2070" width="7.140625" style="41" customWidth="1"/>
    <col min="2071" max="2071" width="8.85546875" style="41" customWidth="1"/>
    <col min="2072" max="2072" width="3.7109375" style="41" customWidth="1"/>
    <col min="2073" max="2073" width="7" style="41" customWidth="1"/>
    <col min="2074" max="2074" width="9.42578125" style="41" customWidth="1"/>
    <col min="2075" max="2075" width="3.85546875" style="41" customWidth="1"/>
    <col min="2076" max="2076" width="7.140625" style="41" customWidth="1"/>
    <col min="2077" max="2077" width="9.42578125" style="41" customWidth="1"/>
    <col min="2078" max="2078" width="3.85546875" style="41" customWidth="1"/>
    <col min="2079" max="2079" width="5.28515625" style="41" customWidth="1"/>
    <col min="2080" max="2080" width="2.85546875" style="41" customWidth="1"/>
    <col min="2081" max="2081" width="0" style="41" hidden="1" customWidth="1"/>
    <col min="2082" max="2082" width="7.7109375" style="41" customWidth="1"/>
    <col min="2083" max="2083" width="11.85546875" style="41" customWidth="1"/>
    <col min="2084" max="2084" width="7.42578125" style="41" customWidth="1"/>
    <col min="2085" max="2085" width="28.28515625" style="41" customWidth="1"/>
    <col min="2086" max="2086" width="11" style="41" customWidth="1"/>
    <col min="2087" max="2310" width="9.140625" style="41"/>
    <col min="2311" max="2311" width="4.5703125" style="41" customWidth="1"/>
    <col min="2312" max="2312" width="5" style="41" customWidth="1"/>
    <col min="2313" max="2314" width="0" style="41" hidden="1" customWidth="1"/>
    <col min="2315" max="2315" width="11.140625" style="41" customWidth="1"/>
    <col min="2316" max="2316" width="16.5703125" style="41" customWidth="1"/>
    <col min="2317" max="2317" width="5.140625" style="41" customWidth="1"/>
    <col min="2318" max="2318" width="0" style="41" hidden="1" customWidth="1"/>
    <col min="2319" max="2319" width="22.140625" style="41" customWidth="1"/>
    <col min="2320" max="2320" width="17.5703125" style="41" customWidth="1"/>
    <col min="2321" max="2321" width="11.7109375" style="41" customWidth="1"/>
    <col min="2322" max="2322" width="14.42578125" style="41" customWidth="1"/>
    <col min="2323" max="2323" width="7.140625" style="41" customWidth="1"/>
    <col min="2324" max="2324" width="9.5703125" style="41" customWidth="1"/>
    <col min="2325" max="2325" width="14.140625" style="41" customWidth="1"/>
    <col min="2326" max="2326" width="7.140625" style="41" customWidth="1"/>
    <col min="2327" max="2327" width="8.85546875" style="41" customWidth="1"/>
    <col min="2328" max="2328" width="3.7109375" style="41" customWidth="1"/>
    <col min="2329" max="2329" width="7" style="41" customWidth="1"/>
    <col min="2330" max="2330" width="9.42578125" style="41" customWidth="1"/>
    <col min="2331" max="2331" width="3.85546875" style="41" customWidth="1"/>
    <col min="2332" max="2332" width="7.140625" style="41" customWidth="1"/>
    <col min="2333" max="2333" width="9.42578125" style="41" customWidth="1"/>
    <col min="2334" max="2334" width="3.85546875" style="41" customWidth="1"/>
    <col min="2335" max="2335" width="5.28515625" style="41" customWidth="1"/>
    <col min="2336" max="2336" width="2.85546875" style="41" customWidth="1"/>
    <col min="2337" max="2337" width="0" style="41" hidden="1" customWidth="1"/>
    <col min="2338" max="2338" width="7.7109375" style="41" customWidth="1"/>
    <col min="2339" max="2339" width="11.85546875" style="41" customWidth="1"/>
    <col min="2340" max="2340" width="7.42578125" style="41" customWidth="1"/>
    <col min="2341" max="2341" width="28.28515625" style="41" customWidth="1"/>
    <col min="2342" max="2342" width="11" style="41" customWidth="1"/>
    <col min="2343" max="2566" width="9.140625" style="41"/>
    <col min="2567" max="2567" width="4.5703125" style="41" customWidth="1"/>
    <col min="2568" max="2568" width="5" style="41" customWidth="1"/>
    <col min="2569" max="2570" width="0" style="41" hidden="1" customWidth="1"/>
    <col min="2571" max="2571" width="11.140625" style="41" customWidth="1"/>
    <col min="2572" max="2572" width="16.5703125" style="41" customWidth="1"/>
    <col min="2573" max="2573" width="5.140625" style="41" customWidth="1"/>
    <col min="2574" max="2574" width="0" style="41" hidden="1" customWidth="1"/>
    <col min="2575" max="2575" width="22.140625" style="41" customWidth="1"/>
    <col min="2576" max="2576" width="17.5703125" style="41" customWidth="1"/>
    <col min="2577" max="2577" width="11.7109375" style="41" customWidth="1"/>
    <col min="2578" max="2578" width="14.42578125" style="41" customWidth="1"/>
    <col min="2579" max="2579" width="7.140625" style="41" customWidth="1"/>
    <col min="2580" max="2580" width="9.5703125" style="41" customWidth="1"/>
    <col min="2581" max="2581" width="14.140625" style="41" customWidth="1"/>
    <col min="2582" max="2582" width="7.140625" style="41" customWidth="1"/>
    <col min="2583" max="2583" width="8.85546875" style="41" customWidth="1"/>
    <col min="2584" max="2584" width="3.7109375" style="41" customWidth="1"/>
    <col min="2585" max="2585" width="7" style="41" customWidth="1"/>
    <col min="2586" max="2586" width="9.42578125" style="41" customWidth="1"/>
    <col min="2587" max="2587" width="3.85546875" style="41" customWidth="1"/>
    <col min="2588" max="2588" width="7.140625" style="41" customWidth="1"/>
    <col min="2589" max="2589" width="9.42578125" style="41" customWidth="1"/>
    <col min="2590" max="2590" width="3.85546875" style="41" customWidth="1"/>
    <col min="2591" max="2591" width="5.28515625" style="41" customWidth="1"/>
    <col min="2592" max="2592" width="2.85546875" style="41" customWidth="1"/>
    <col min="2593" max="2593" width="0" style="41" hidden="1" customWidth="1"/>
    <col min="2594" max="2594" width="7.7109375" style="41" customWidth="1"/>
    <col min="2595" max="2595" width="11.85546875" style="41" customWidth="1"/>
    <col min="2596" max="2596" width="7.42578125" style="41" customWidth="1"/>
    <col min="2597" max="2597" width="28.28515625" style="41" customWidth="1"/>
    <col min="2598" max="2598" width="11" style="41" customWidth="1"/>
    <col min="2599" max="2822" width="9.140625" style="41"/>
    <col min="2823" max="2823" width="4.5703125" style="41" customWidth="1"/>
    <col min="2824" max="2824" width="5" style="41" customWidth="1"/>
    <col min="2825" max="2826" width="0" style="41" hidden="1" customWidth="1"/>
    <col min="2827" max="2827" width="11.140625" style="41" customWidth="1"/>
    <col min="2828" max="2828" width="16.5703125" style="41" customWidth="1"/>
    <col min="2829" max="2829" width="5.140625" style="41" customWidth="1"/>
    <col min="2830" max="2830" width="0" style="41" hidden="1" customWidth="1"/>
    <col min="2831" max="2831" width="22.140625" style="41" customWidth="1"/>
    <col min="2832" max="2832" width="17.5703125" style="41" customWidth="1"/>
    <col min="2833" max="2833" width="11.7109375" style="41" customWidth="1"/>
    <col min="2834" max="2834" width="14.42578125" style="41" customWidth="1"/>
    <col min="2835" max="2835" width="7.140625" style="41" customWidth="1"/>
    <col min="2836" max="2836" width="9.5703125" style="41" customWidth="1"/>
    <col min="2837" max="2837" width="14.140625" style="41" customWidth="1"/>
    <col min="2838" max="2838" width="7.140625" style="41" customWidth="1"/>
    <col min="2839" max="2839" width="8.85546875" style="41" customWidth="1"/>
    <col min="2840" max="2840" width="3.7109375" style="41" customWidth="1"/>
    <col min="2841" max="2841" width="7" style="41" customWidth="1"/>
    <col min="2842" max="2842" width="9.42578125" style="41" customWidth="1"/>
    <col min="2843" max="2843" width="3.85546875" style="41" customWidth="1"/>
    <col min="2844" max="2844" width="7.140625" style="41" customWidth="1"/>
    <col min="2845" max="2845" width="9.42578125" style="41" customWidth="1"/>
    <col min="2846" max="2846" width="3.85546875" style="41" customWidth="1"/>
    <col min="2847" max="2847" width="5.28515625" style="41" customWidth="1"/>
    <col min="2848" max="2848" width="2.85546875" style="41" customWidth="1"/>
    <col min="2849" max="2849" width="0" style="41" hidden="1" customWidth="1"/>
    <col min="2850" max="2850" width="7.7109375" style="41" customWidth="1"/>
    <col min="2851" max="2851" width="11.85546875" style="41" customWidth="1"/>
    <col min="2852" max="2852" width="7.42578125" style="41" customWidth="1"/>
    <col min="2853" max="2853" width="28.28515625" style="41" customWidth="1"/>
    <col min="2854" max="2854" width="11" style="41" customWidth="1"/>
    <col min="2855" max="3078" width="9.140625" style="41"/>
    <col min="3079" max="3079" width="4.5703125" style="41" customWidth="1"/>
    <col min="3080" max="3080" width="5" style="41" customWidth="1"/>
    <col min="3081" max="3082" width="0" style="41" hidden="1" customWidth="1"/>
    <col min="3083" max="3083" width="11.140625" style="41" customWidth="1"/>
    <col min="3084" max="3084" width="16.5703125" style="41" customWidth="1"/>
    <col min="3085" max="3085" width="5.140625" style="41" customWidth="1"/>
    <col min="3086" max="3086" width="0" style="41" hidden="1" customWidth="1"/>
    <col min="3087" max="3087" width="22.140625" style="41" customWidth="1"/>
    <col min="3088" max="3088" width="17.5703125" style="41" customWidth="1"/>
    <col min="3089" max="3089" width="11.7109375" style="41" customWidth="1"/>
    <col min="3090" max="3090" width="14.42578125" style="41" customWidth="1"/>
    <col min="3091" max="3091" width="7.140625" style="41" customWidth="1"/>
    <col min="3092" max="3092" width="9.5703125" style="41" customWidth="1"/>
    <col min="3093" max="3093" width="14.140625" style="41" customWidth="1"/>
    <col min="3094" max="3094" width="7.140625" style="41" customWidth="1"/>
    <col min="3095" max="3095" width="8.85546875" style="41" customWidth="1"/>
    <col min="3096" max="3096" width="3.7109375" style="41" customWidth="1"/>
    <col min="3097" max="3097" width="7" style="41" customWidth="1"/>
    <col min="3098" max="3098" width="9.42578125" style="41" customWidth="1"/>
    <col min="3099" max="3099" width="3.85546875" style="41" customWidth="1"/>
    <col min="3100" max="3100" width="7.140625" style="41" customWidth="1"/>
    <col min="3101" max="3101" width="9.42578125" style="41" customWidth="1"/>
    <col min="3102" max="3102" width="3.85546875" style="41" customWidth="1"/>
    <col min="3103" max="3103" width="5.28515625" style="41" customWidth="1"/>
    <col min="3104" max="3104" width="2.85546875" style="41" customWidth="1"/>
    <col min="3105" max="3105" width="0" style="41" hidden="1" customWidth="1"/>
    <col min="3106" max="3106" width="7.7109375" style="41" customWidth="1"/>
    <col min="3107" max="3107" width="11.85546875" style="41" customWidth="1"/>
    <col min="3108" max="3108" width="7.42578125" style="41" customWidth="1"/>
    <col min="3109" max="3109" width="28.28515625" style="41" customWidth="1"/>
    <col min="3110" max="3110" width="11" style="41" customWidth="1"/>
    <col min="3111" max="3334" width="9.140625" style="41"/>
    <col min="3335" max="3335" width="4.5703125" style="41" customWidth="1"/>
    <col min="3336" max="3336" width="5" style="41" customWidth="1"/>
    <col min="3337" max="3338" width="0" style="41" hidden="1" customWidth="1"/>
    <col min="3339" max="3339" width="11.140625" style="41" customWidth="1"/>
    <col min="3340" max="3340" width="16.5703125" style="41" customWidth="1"/>
    <col min="3341" max="3341" width="5.140625" style="41" customWidth="1"/>
    <col min="3342" max="3342" width="0" style="41" hidden="1" customWidth="1"/>
    <col min="3343" max="3343" width="22.140625" style="41" customWidth="1"/>
    <col min="3344" max="3344" width="17.5703125" style="41" customWidth="1"/>
    <col min="3345" max="3345" width="11.7109375" style="41" customWidth="1"/>
    <col min="3346" max="3346" width="14.42578125" style="41" customWidth="1"/>
    <col min="3347" max="3347" width="7.140625" style="41" customWidth="1"/>
    <col min="3348" max="3348" width="9.5703125" style="41" customWidth="1"/>
    <col min="3349" max="3349" width="14.140625" style="41" customWidth="1"/>
    <col min="3350" max="3350" width="7.140625" style="41" customWidth="1"/>
    <col min="3351" max="3351" width="8.85546875" style="41" customWidth="1"/>
    <col min="3352" max="3352" width="3.7109375" style="41" customWidth="1"/>
    <col min="3353" max="3353" width="7" style="41" customWidth="1"/>
    <col min="3354" max="3354" width="9.42578125" style="41" customWidth="1"/>
    <col min="3355" max="3355" width="3.85546875" style="41" customWidth="1"/>
    <col min="3356" max="3356" width="7.140625" style="41" customWidth="1"/>
    <col min="3357" max="3357" width="9.42578125" style="41" customWidth="1"/>
    <col min="3358" max="3358" width="3.85546875" style="41" customWidth="1"/>
    <col min="3359" max="3359" width="5.28515625" style="41" customWidth="1"/>
    <col min="3360" max="3360" width="2.85546875" style="41" customWidth="1"/>
    <col min="3361" max="3361" width="0" style="41" hidden="1" customWidth="1"/>
    <col min="3362" max="3362" width="7.7109375" style="41" customWidth="1"/>
    <col min="3363" max="3363" width="11.85546875" style="41" customWidth="1"/>
    <col min="3364" max="3364" width="7.42578125" style="41" customWidth="1"/>
    <col min="3365" max="3365" width="28.28515625" style="41" customWidth="1"/>
    <col min="3366" max="3366" width="11" style="41" customWidth="1"/>
    <col min="3367" max="3590" width="9.140625" style="41"/>
    <col min="3591" max="3591" width="4.5703125" style="41" customWidth="1"/>
    <col min="3592" max="3592" width="5" style="41" customWidth="1"/>
    <col min="3593" max="3594" width="0" style="41" hidden="1" customWidth="1"/>
    <col min="3595" max="3595" width="11.140625" style="41" customWidth="1"/>
    <col min="3596" max="3596" width="16.5703125" style="41" customWidth="1"/>
    <col min="3597" max="3597" width="5.140625" style="41" customWidth="1"/>
    <col min="3598" max="3598" width="0" style="41" hidden="1" customWidth="1"/>
    <col min="3599" max="3599" width="22.140625" style="41" customWidth="1"/>
    <col min="3600" max="3600" width="17.5703125" style="41" customWidth="1"/>
    <col min="3601" max="3601" width="11.7109375" style="41" customWidth="1"/>
    <col min="3602" max="3602" width="14.42578125" style="41" customWidth="1"/>
    <col min="3603" max="3603" width="7.140625" style="41" customWidth="1"/>
    <col min="3604" max="3604" width="9.5703125" style="41" customWidth="1"/>
    <col min="3605" max="3605" width="14.140625" style="41" customWidth="1"/>
    <col min="3606" max="3606" width="7.140625" style="41" customWidth="1"/>
    <col min="3607" max="3607" width="8.85546875" style="41" customWidth="1"/>
    <col min="3608" max="3608" width="3.7109375" style="41" customWidth="1"/>
    <col min="3609" max="3609" width="7" style="41" customWidth="1"/>
    <col min="3610" max="3610" width="9.42578125" style="41" customWidth="1"/>
    <col min="3611" max="3611" width="3.85546875" style="41" customWidth="1"/>
    <col min="3612" max="3612" width="7.140625" style="41" customWidth="1"/>
    <col min="3613" max="3613" width="9.42578125" style="41" customWidth="1"/>
    <col min="3614" max="3614" width="3.85546875" style="41" customWidth="1"/>
    <col min="3615" max="3615" width="5.28515625" style="41" customWidth="1"/>
    <col min="3616" max="3616" width="2.85546875" style="41" customWidth="1"/>
    <col min="3617" max="3617" width="0" style="41" hidden="1" customWidth="1"/>
    <col min="3618" max="3618" width="7.7109375" style="41" customWidth="1"/>
    <col min="3619" max="3619" width="11.85546875" style="41" customWidth="1"/>
    <col min="3620" max="3620" width="7.42578125" style="41" customWidth="1"/>
    <col min="3621" max="3621" width="28.28515625" style="41" customWidth="1"/>
    <col min="3622" max="3622" width="11" style="41" customWidth="1"/>
    <col min="3623" max="3846" width="9.140625" style="41"/>
    <col min="3847" max="3847" width="4.5703125" style="41" customWidth="1"/>
    <col min="3848" max="3848" width="5" style="41" customWidth="1"/>
    <col min="3849" max="3850" width="0" style="41" hidden="1" customWidth="1"/>
    <col min="3851" max="3851" width="11.140625" style="41" customWidth="1"/>
    <col min="3852" max="3852" width="16.5703125" style="41" customWidth="1"/>
    <col min="3853" max="3853" width="5.140625" style="41" customWidth="1"/>
    <col min="3854" max="3854" width="0" style="41" hidden="1" customWidth="1"/>
    <col min="3855" max="3855" width="22.140625" style="41" customWidth="1"/>
    <col min="3856" max="3856" width="17.5703125" style="41" customWidth="1"/>
    <col min="3857" max="3857" width="11.7109375" style="41" customWidth="1"/>
    <col min="3858" max="3858" width="14.42578125" style="41" customWidth="1"/>
    <col min="3859" max="3859" width="7.140625" style="41" customWidth="1"/>
    <col min="3860" max="3860" width="9.5703125" style="41" customWidth="1"/>
    <col min="3861" max="3861" width="14.140625" style="41" customWidth="1"/>
    <col min="3862" max="3862" width="7.140625" style="41" customWidth="1"/>
    <col min="3863" max="3863" width="8.85546875" style="41" customWidth="1"/>
    <col min="3864" max="3864" width="3.7109375" style="41" customWidth="1"/>
    <col min="3865" max="3865" width="7" style="41" customWidth="1"/>
    <col min="3866" max="3866" width="9.42578125" style="41" customWidth="1"/>
    <col min="3867" max="3867" width="3.85546875" style="41" customWidth="1"/>
    <col min="3868" max="3868" width="7.140625" style="41" customWidth="1"/>
    <col min="3869" max="3869" width="9.42578125" style="41" customWidth="1"/>
    <col min="3870" max="3870" width="3.85546875" style="41" customWidth="1"/>
    <col min="3871" max="3871" width="5.28515625" style="41" customWidth="1"/>
    <col min="3872" max="3872" width="2.85546875" style="41" customWidth="1"/>
    <col min="3873" max="3873" width="0" style="41" hidden="1" customWidth="1"/>
    <col min="3874" max="3874" width="7.7109375" style="41" customWidth="1"/>
    <col min="3875" max="3875" width="11.85546875" style="41" customWidth="1"/>
    <col min="3876" max="3876" width="7.42578125" style="41" customWidth="1"/>
    <col min="3877" max="3877" width="28.28515625" style="41" customWidth="1"/>
    <col min="3878" max="3878" width="11" style="41" customWidth="1"/>
    <col min="3879" max="4102" width="9.140625" style="41"/>
    <col min="4103" max="4103" width="4.5703125" style="41" customWidth="1"/>
    <col min="4104" max="4104" width="5" style="41" customWidth="1"/>
    <col min="4105" max="4106" width="0" style="41" hidden="1" customWidth="1"/>
    <col min="4107" max="4107" width="11.140625" style="41" customWidth="1"/>
    <col min="4108" max="4108" width="16.5703125" style="41" customWidth="1"/>
    <col min="4109" max="4109" width="5.140625" style="41" customWidth="1"/>
    <col min="4110" max="4110" width="0" style="41" hidden="1" customWidth="1"/>
    <col min="4111" max="4111" width="22.140625" style="41" customWidth="1"/>
    <col min="4112" max="4112" width="17.5703125" style="41" customWidth="1"/>
    <col min="4113" max="4113" width="11.7109375" style="41" customWidth="1"/>
    <col min="4114" max="4114" width="14.42578125" style="41" customWidth="1"/>
    <col min="4115" max="4115" width="7.140625" style="41" customWidth="1"/>
    <col min="4116" max="4116" width="9.5703125" style="41" customWidth="1"/>
    <col min="4117" max="4117" width="14.140625" style="41" customWidth="1"/>
    <col min="4118" max="4118" width="7.140625" style="41" customWidth="1"/>
    <col min="4119" max="4119" width="8.85546875" style="41" customWidth="1"/>
    <col min="4120" max="4120" width="3.7109375" style="41" customWidth="1"/>
    <col min="4121" max="4121" width="7" style="41" customWidth="1"/>
    <col min="4122" max="4122" width="9.42578125" style="41" customWidth="1"/>
    <col min="4123" max="4123" width="3.85546875" style="41" customWidth="1"/>
    <col min="4124" max="4124" width="7.140625" style="41" customWidth="1"/>
    <col min="4125" max="4125" width="9.42578125" style="41" customWidth="1"/>
    <col min="4126" max="4126" width="3.85546875" style="41" customWidth="1"/>
    <col min="4127" max="4127" width="5.28515625" style="41" customWidth="1"/>
    <col min="4128" max="4128" width="2.85546875" style="41" customWidth="1"/>
    <col min="4129" max="4129" width="0" style="41" hidden="1" customWidth="1"/>
    <col min="4130" max="4130" width="7.7109375" style="41" customWidth="1"/>
    <col min="4131" max="4131" width="11.85546875" style="41" customWidth="1"/>
    <col min="4132" max="4132" width="7.42578125" style="41" customWidth="1"/>
    <col min="4133" max="4133" width="28.28515625" style="41" customWidth="1"/>
    <col min="4134" max="4134" width="11" style="41" customWidth="1"/>
    <col min="4135" max="4358" width="9.140625" style="41"/>
    <col min="4359" max="4359" width="4.5703125" style="41" customWidth="1"/>
    <col min="4360" max="4360" width="5" style="41" customWidth="1"/>
    <col min="4361" max="4362" width="0" style="41" hidden="1" customWidth="1"/>
    <col min="4363" max="4363" width="11.140625" style="41" customWidth="1"/>
    <col min="4364" max="4364" width="16.5703125" style="41" customWidth="1"/>
    <col min="4365" max="4365" width="5.140625" style="41" customWidth="1"/>
    <col min="4366" max="4366" width="0" style="41" hidden="1" customWidth="1"/>
    <col min="4367" max="4367" width="22.140625" style="41" customWidth="1"/>
    <col min="4368" max="4368" width="17.5703125" style="41" customWidth="1"/>
    <col min="4369" max="4369" width="11.7109375" style="41" customWidth="1"/>
    <col min="4370" max="4370" width="14.42578125" style="41" customWidth="1"/>
    <col min="4371" max="4371" width="7.140625" style="41" customWidth="1"/>
    <col min="4372" max="4372" width="9.5703125" style="41" customWidth="1"/>
    <col min="4373" max="4373" width="14.140625" style="41" customWidth="1"/>
    <col min="4374" max="4374" width="7.140625" style="41" customWidth="1"/>
    <col min="4375" max="4375" width="8.85546875" style="41" customWidth="1"/>
    <col min="4376" max="4376" width="3.7109375" style="41" customWidth="1"/>
    <col min="4377" max="4377" width="7" style="41" customWidth="1"/>
    <col min="4378" max="4378" width="9.42578125" style="41" customWidth="1"/>
    <col min="4379" max="4379" width="3.85546875" style="41" customWidth="1"/>
    <col min="4380" max="4380" width="7.140625" style="41" customWidth="1"/>
    <col min="4381" max="4381" width="9.42578125" style="41" customWidth="1"/>
    <col min="4382" max="4382" width="3.85546875" style="41" customWidth="1"/>
    <col min="4383" max="4383" width="5.28515625" style="41" customWidth="1"/>
    <col min="4384" max="4384" width="2.85546875" style="41" customWidth="1"/>
    <col min="4385" max="4385" width="0" style="41" hidden="1" customWidth="1"/>
    <col min="4386" max="4386" width="7.7109375" style="41" customWidth="1"/>
    <col min="4387" max="4387" width="11.85546875" style="41" customWidth="1"/>
    <col min="4388" max="4388" width="7.42578125" style="41" customWidth="1"/>
    <col min="4389" max="4389" width="28.28515625" style="41" customWidth="1"/>
    <col min="4390" max="4390" width="11" style="41" customWidth="1"/>
    <col min="4391" max="4614" width="9.140625" style="41"/>
    <col min="4615" max="4615" width="4.5703125" style="41" customWidth="1"/>
    <col min="4616" max="4616" width="5" style="41" customWidth="1"/>
    <col min="4617" max="4618" width="0" style="41" hidden="1" customWidth="1"/>
    <col min="4619" max="4619" width="11.140625" style="41" customWidth="1"/>
    <col min="4620" max="4620" width="16.5703125" style="41" customWidth="1"/>
    <col min="4621" max="4621" width="5.140625" style="41" customWidth="1"/>
    <col min="4622" max="4622" width="0" style="41" hidden="1" customWidth="1"/>
    <col min="4623" max="4623" width="22.140625" style="41" customWidth="1"/>
    <col min="4624" max="4624" width="17.5703125" style="41" customWidth="1"/>
    <col min="4625" max="4625" width="11.7109375" style="41" customWidth="1"/>
    <col min="4626" max="4626" width="14.42578125" style="41" customWidth="1"/>
    <col min="4627" max="4627" width="7.140625" style="41" customWidth="1"/>
    <col min="4628" max="4628" width="9.5703125" style="41" customWidth="1"/>
    <col min="4629" max="4629" width="14.140625" style="41" customWidth="1"/>
    <col min="4630" max="4630" width="7.140625" style="41" customWidth="1"/>
    <col min="4631" max="4631" width="8.85546875" style="41" customWidth="1"/>
    <col min="4632" max="4632" width="3.7109375" style="41" customWidth="1"/>
    <col min="4633" max="4633" width="7" style="41" customWidth="1"/>
    <col min="4634" max="4634" width="9.42578125" style="41" customWidth="1"/>
    <col min="4635" max="4635" width="3.85546875" style="41" customWidth="1"/>
    <col min="4636" max="4636" width="7.140625" style="41" customWidth="1"/>
    <col min="4637" max="4637" width="9.42578125" style="41" customWidth="1"/>
    <col min="4638" max="4638" width="3.85546875" style="41" customWidth="1"/>
    <col min="4639" max="4639" width="5.28515625" style="41" customWidth="1"/>
    <col min="4640" max="4640" width="2.85546875" style="41" customWidth="1"/>
    <col min="4641" max="4641" width="0" style="41" hidden="1" customWidth="1"/>
    <col min="4642" max="4642" width="7.7109375" style="41" customWidth="1"/>
    <col min="4643" max="4643" width="11.85546875" style="41" customWidth="1"/>
    <col min="4644" max="4644" width="7.42578125" style="41" customWidth="1"/>
    <col min="4645" max="4645" width="28.28515625" style="41" customWidth="1"/>
    <col min="4646" max="4646" width="11" style="41" customWidth="1"/>
    <col min="4647" max="4870" width="9.140625" style="41"/>
    <col min="4871" max="4871" width="4.5703125" style="41" customWidth="1"/>
    <col min="4872" max="4872" width="5" style="41" customWidth="1"/>
    <col min="4873" max="4874" width="0" style="41" hidden="1" customWidth="1"/>
    <col min="4875" max="4875" width="11.140625" style="41" customWidth="1"/>
    <col min="4876" max="4876" width="16.5703125" style="41" customWidth="1"/>
    <col min="4877" max="4877" width="5.140625" style="41" customWidth="1"/>
    <col min="4878" max="4878" width="0" style="41" hidden="1" customWidth="1"/>
    <col min="4879" max="4879" width="22.140625" style="41" customWidth="1"/>
    <col min="4880" max="4880" width="17.5703125" style="41" customWidth="1"/>
    <col min="4881" max="4881" width="11.7109375" style="41" customWidth="1"/>
    <col min="4882" max="4882" width="14.42578125" style="41" customWidth="1"/>
    <col min="4883" max="4883" width="7.140625" style="41" customWidth="1"/>
    <col min="4884" max="4884" width="9.5703125" style="41" customWidth="1"/>
    <col min="4885" max="4885" width="14.140625" style="41" customWidth="1"/>
    <col min="4886" max="4886" width="7.140625" style="41" customWidth="1"/>
    <col min="4887" max="4887" width="8.85546875" style="41" customWidth="1"/>
    <col min="4888" max="4888" width="3.7109375" style="41" customWidth="1"/>
    <col min="4889" max="4889" width="7" style="41" customWidth="1"/>
    <col min="4890" max="4890" width="9.42578125" style="41" customWidth="1"/>
    <col min="4891" max="4891" width="3.85546875" style="41" customWidth="1"/>
    <col min="4892" max="4892" width="7.140625" style="41" customWidth="1"/>
    <col min="4893" max="4893" width="9.42578125" style="41" customWidth="1"/>
    <col min="4894" max="4894" width="3.85546875" style="41" customWidth="1"/>
    <col min="4895" max="4895" width="5.28515625" style="41" customWidth="1"/>
    <col min="4896" max="4896" width="2.85546875" style="41" customWidth="1"/>
    <col min="4897" max="4897" width="0" style="41" hidden="1" customWidth="1"/>
    <col min="4898" max="4898" width="7.7109375" style="41" customWidth="1"/>
    <col min="4899" max="4899" width="11.85546875" style="41" customWidth="1"/>
    <col min="4900" max="4900" width="7.42578125" style="41" customWidth="1"/>
    <col min="4901" max="4901" width="28.28515625" style="41" customWidth="1"/>
    <col min="4902" max="4902" width="11" style="41" customWidth="1"/>
    <col min="4903" max="5126" width="9.140625" style="41"/>
    <col min="5127" max="5127" width="4.5703125" style="41" customWidth="1"/>
    <col min="5128" max="5128" width="5" style="41" customWidth="1"/>
    <col min="5129" max="5130" width="0" style="41" hidden="1" customWidth="1"/>
    <col min="5131" max="5131" width="11.140625" style="41" customWidth="1"/>
    <col min="5132" max="5132" width="16.5703125" style="41" customWidth="1"/>
    <col min="5133" max="5133" width="5.140625" style="41" customWidth="1"/>
    <col min="5134" max="5134" width="0" style="41" hidden="1" customWidth="1"/>
    <col min="5135" max="5135" width="22.140625" style="41" customWidth="1"/>
    <col min="5136" max="5136" width="17.5703125" style="41" customWidth="1"/>
    <col min="5137" max="5137" width="11.7109375" style="41" customWidth="1"/>
    <col min="5138" max="5138" width="14.42578125" style="41" customWidth="1"/>
    <col min="5139" max="5139" width="7.140625" style="41" customWidth="1"/>
    <col min="5140" max="5140" width="9.5703125" style="41" customWidth="1"/>
    <col min="5141" max="5141" width="14.140625" style="41" customWidth="1"/>
    <col min="5142" max="5142" width="7.140625" style="41" customWidth="1"/>
    <col min="5143" max="5143" width="8.85546875" style="41" customWidth="1"/>
    <col min="5144" max="5144" width="3.7109375" style="41" customWidth="1"/>
    <col min="5145" max="5145" width="7" style="41" customWidth="1"/>
    <col min="5146" max="5146" width="9.42578125" style="41" customWidth="1"/>
    <col min="5147" max="5147" width="3.85546875" style="41" customWidth="1"/>
    <col min="5148" max="5148" width="7.140625" style="41" customWidth="1"/>
    <col min="5149" max="5149" width="9.42578125" style="41" customWidth="1"/>
    <col min="5150" max="5150" width="3.85546875" style="41" customWidth="1"/>
    <col min="5151" max="5151" width="5.28515625" style="41" customWidth="1"/>
    <col min="5152" max="5152" width="2.85546875" style="41" customWidth="1"/>
    <col min="5153" max="5153" width="0" style="41" hidden="1" customWidth="1"/>
    <col min="5154" max="5154" width="7.7109375" style="41" customWidth="1"/>
    <col min="5155" max="5155" width="11.85546875" style="41" customWidth="1"/>
    <col min="5156" max="5156" width="7.42578125" style="41" customWidth="1"/>
    <col min="5157" max="5157" width="28.28515625" style="41" customWidth="1"/>
    <col min="5158" max="5158" width="11" style="41" customWidth="1"/>
    <col min="5159" max="5382" width="9.140625" style="41"/>
    <col min="5383" max="5383" width="4.5703125" style="41" customWidth="1"/>
    <col min="5384" max="5384" width="5" style="41" customWidth="1"/>
    <col min="5385" max="5386" width="0" style="41" hidden="1" customWidth="1"/>
    <col min="5387" max="5387" width="11.140625" style="41" customWidth="1"/>
    <col min="5388" max="5388" width="16.5703125" style="41" customWidth="1"/>
    <col min="5389" max="5389" width="5.140625" style="41" customWidth="1"/>
    <col min="5390" max="5390" width="0" style="41" hidden="1" customWidth="1"/>
    <col min="5391" max="5391" width="22.140625" style="41" customWidth="1"/>
    <col min="5392" max="5392" width="17.5703125" style="41" customWidth="1"/>
    <col min="5393" max="5393" width="11.7109375" style="41" customWidth="1"/>
    <col min="5394" max="5394" width="14.42578125" style="41" customWidth="1"/>
    <col min="5395" max="5395" width="7.140625" style="41" customWidth="1"/>
    <col min="5396" max="5396" width="9.5703125" style="41" customWidth="1"/>
    <col min="5397" max="5397" width="14.140625" style="41" customWidth="1"/>
    <col min="5398" max="5398" width="7.140625" style="41" customWidth="1"/>
    <col min="5399" max="5399" width="8.85546875" style="41" customWidth="1"/>
    <col min="5400" max="5400" width="3.7109375" style="41" customWidth="1"/>
    <col min="5401" max="5401" width="7" style="41" customWidth="1"/>
    <col min="5402" max="5402" width="9.42578125" style="41" customWidth="1"/>
    <col min="5403" max="5403" width="3.85546875" style="41" customWidth="1"/>
    <col min="5404" max="5404" width="7.140625" style="41" customWidth="1"/>
    <col min="5405" max="5405" width="9.42578125" style="41" customWidth="1"/>
    <col min="5406" max="5406" width="3.85546875" style="41" customWidth="1"/>
    <col min="5407" max="5407" width="5.28515625" style="41" customWidth="1"/>
    <col min="5408" max="5408" width="2.85546875" style="41" customWidth="1"/>
    <col min="5409" max="5409" width="0" style="41" hidden="1" customWidth="1"/>
    <col min="5410" max="5410" width="7.7109375" style="41" customWidth="1"/>
    <col min="5411" max="5411" width="11.85546875" style="41" customWidth="1"/>
    <col min="5412" max="5412" width="7.42578125" style="41" customWidth="1"/>
    <col min="5413" max="5413" width="28.28515625" style="41" customWidth="1"/>
    <col min="5414" max="5414" width="11" style="41" customWidth="1"/>
    <col min="5415" max="5638" width="9.140625" style="41"/>
    <col min="5639" max="5639" width="4.5703125" style="41" customWidth="1"/>
    <col min="5640" max="5640" width="5" style="41" customWidth="1"/>
    <col min="5641" max="5642" width="0" style="41" hidden="1" customWidth="1"/>
    <col min="5643" max="5643" width="11.140625" style="41" customWidth="1"/>
    <col min="5644" max="5644" width="16.5703125" style="41" customWidth="1"/>
    <col min="5645" max="5645" width="5.140625" style="41" customWidth="1"/>
    <col min="5646" max="5646" width="0" style="41" hidden="1" customWidth="1"/>
    <col min="5647" max="5647" width="22.140625" style="41" customWidth="1"/>
    <col min="5648" max="5648" width="17.5703125" style="41" customWidth="1"/>
    <col min="5649" max="5649" width="11.7109375" style="41" customWidth="1"/>
    <col min="5650" max="5650" width="14.42578125" style="41" customWidth="1"/>
    <col min="5651" max="5651" width="7.140625" style="41" customWidth="1"/>
    <col min="5652" max="5652" width="9.5703125" style="41" customWidth="1"/>
    <col min="5653" max="5653" width="14.140625" style="41" customWidth="1"/>
    <col min="5654" max="5654" width="7.140625" style="41" customWidth="1"/>
    <col min="5655" max="5655" width="8.85546875" style="41" customWidth="1"/>
    <col min="5656" max="5656" width="3.7109375" style="41" customWidth="1"/>
    <col min="5657" max="5657" width="7" style="41" customWidth="1"/>
    <col min="5658" max="5658" width="9.42578125" style="41" customWidth="1"/>
    <col min="5659" max="5659" width="3.85546875" style="41" customWidth="1"/>
    <col min="5660" max="5660" width="7.140625" style="41" customWidth="1"/>
    <col min="5661" max="5661" width="9.42578125" style="41" customWidth="1"/>
    <col min="5662" max="5662" width="3.85546875" style="41" customWidth="1"/>
    <col min="5663" max="5663" width="5.28515625" style="41" customWidth="1"/>
    <col min="5664" max="5664" width="2.85546875" style="41" customWidth="1"/>
    <col min="5665" max="5665" width="0" style="41" hidden="1" customWidth="1"/>
    <col min="5666" max="5666" width="7.7109375" style="41" customWidth="1"/>
    <col min="5667" max="5667" width="11.85546875" style="41" customWidth="1"/>
    <col min="5668" max="5668" width="7.42578125" style="41" customWidth="1"/>
    <col min="5669" max="5669" width="28.28515625" style="41" customWidth="1"/>
    <col min="5670" max="5670" width="11" style="41" customWidth="1"/>
    <col min="5671" max="5894" width="9.140625" style="41"/>
    <col min="5895" max="5895" width="4.5703125" style="41" customWidth="1"/>
    <col min="5896" max="5896" width="5" style="41" customWidth="1"/>
    <col min="5897" max="5898" width="0" style="41" hidden="1" customWidth="1"/>
    <col min="5899" max="5899" width="11.140625" style="41" customWidth="1"/>
    <col min="5900" max="5900" width="16.5703125" style="41" customWidth="1"/>
    <col min="5901" max="5901" width="5.140625" style="41" customWidth="1"/>
    <col min="5902" max="5902" width="0" style="41" hidden="1" customWidth="1"/>
    <col min="5903" max="5903" width="22.140625" style="41" customWidth="1"/>
    <col min="5904" max="5904" width="17.5703125" style="41" customWidth="1"/>
    <col min="5905" max="5905" width="11.7109375" style="41" customWidth="1"/>
    <col min="5906" max="5906" width="14.42578125" style="41" customWidth="1"/>
    <col min="5907" max="5907" width="7.140625" style="41" customWidth="1"/>
    <col min="5908" max="5908" width="9.5703125" style="41" customWidth="1"/>
    <col min="5909" max="5909" width="14.140625" style="41" customWidth="1"/>
    <col min="5910" max="5910" width="7.140625" style="41" customWidth="1"/>
    <col min="5911" max="5911" width="8.85546875" style="41" customWidth="1"/>
    <col min="5912" max="5912" width="3.7109375" style="41" customWidth="1"/>
    <col min="5913" max="5913" width="7" style="41" customWidth="1"/>
    <col min="5914" max="5914" width="9.42578125" style="41" customWidth="1"/>
    <col min="5915" max="5915" width="3.85546875" style="41" customWidth="1"/>
    <col min="5916" max="5916" width="7.140625" style="41" customWidth="1"/>
    <col min="5917" max="5917" width="9.42578125" style="41" customWidth="1"/>
    <col min="5918" max="5918" width="3.85546875" style="41" customWidth="1"/>
    <col min="5919" max="5919" width="5.28515625" style="41" customWidth="1"/>
    <col min="5920" max="5920" width="2.85546875" style="41" customWidth="1"/>
    <col min="5921" max="5921" width="0" style="41" hidden="1" customWidth="1"/>
    <col min="5922" max="5922" width="7.7109375" style="41" customWidth="1"/>
    <col min="5923" max="5923" width="11.85546875" style="41" customWidth="1"/>
    <col min="5924" max="5924" width="7.42578125" style="41" customWidth="1"/>
    <col min="5925" max="5925" width="28.28515625" style="41" customWidth="1"/>
    <col min="5926" max="5926" width="11" style="41" customWidth="1"/>
    <col min="5927" max="6150" width="9.140625" style="41"/>
    <col min="6151" max="6151" width="4.5703125" style="41" customWidth="1"/>
    <col min="6152" max="6152" width="5" style="41" customWidth="1"/>
    <col min="6153" max="6154" width="0" style="41" hidden="1" customWidth="1"/>
    <col min="6155" max="6155" width="11.140625" style="41" customWidth="1"/>
    <col min="6156" max="6156" width="16.5703125" style="41" customWidth="1"/>
    <col min="6157" max="6157" width="5.140625" style="41" customWidth="1"/>
    <col min="6158" max="6158" width="0" style="41" hidden="1" customWidth="1"/>
    <col min="6159" max="6159" width="22.140625" style="41" customWidth="1"/>
    <col min="6160" max="6160" width="17.5703125" style="41" customWidth="1"/>
    <col min="6161" max="6161" width="11.7109375" style="41" customWidth="1"/>
    <col min="6162" max="6162" width="14.42578125" style="41" customWidth="1"/>
    <col min="6163" max="6163" width="7.140625" style="41" customWidth="1"/>
    <col min="6164" max="6164" width="9.5703125" style="41" customWidth="1"/>
    <col min="6165" max="6165" width="14.140625" style="41" customWidth="1"/>
    <col min="6166" max="6166" width="7.140625" style="41" customWidth="1"/>
    <col min="6167" max="6167" width="8.85546875" style="41" customWidth="1"/>
    <col min="6168" max="6168" width="3.7109375" style="41" customWidth="1"/>
    <col min="6169" max="6169" width="7" style="41" customWidth="1"/>
    <col min="6170" max="6170" width="9.42578125" style="41" customWidth="1"/>
    <col min="6171" max="6171" width="3.85546875" style="41" customWidth="1"/>
    <col min="6172" max="6172" width="7.140625" style="41" customWidth="1"/>
    <col min="6173" max="6173" width="9.42578125" style="41" customWidth="1"/>
    <col min="6174" max="6174" width="3.85546875" style="41" customWidth="1"/>
    <col min="6175" max="6175" width="5.28515625" style="41" customWidth="1"/>
    <col min="6176" max="6176" width="2.85546875" style="41" customWidth="1"/>
    <col min="6177" max="6177" width="0" style="41" hidden="1" customWidth="1"/>
    <col min="6178" max="6178" width="7.7109375" style="41" customWidth="1"/>
    <col min="6179" max="6179" width="11.85546875" style="41" customWidth="1"/>
    <col min="6180" max="6180" width="7.42578125" style="41" customWidth="1"/>
    <col min="6181" max="6181" width="28.28515625" style="41" customWidth="1"/>
    <col min="6182" max="6182" width="11" style="41" customWidth="1"/>
    <col min="6183" max="6406" width="9.140625" style="41"/>
    <col min="6407" max="6407" width="4.5703125" style="41" customWidth="1"/>
    <col min="6408" max="6408" width="5" style="41" customWidth="1"/>
    <col min="6409" max="6410" width="0" style="41" hidden="1" customWidth="1"/>
    <col min="6411" max="6411" width="11.140625" style="41" customWidth="1"/>
    <col min="6412" max="6412" width="16.5703125" style="41" customWidth="1"/>
    <col min="6413" max="6413" width="5.140625" style="41" customWidth="1"/>
    <col min="6414" max="6414" width="0" style="41" hidden="1" customWidth="1"/>
    <col min="6415" max="6415" width="22.140625" style="41" customWidth="1"/>
    <col min="6416" max="6416" width="17.5703125" style="41" customWidth="1"/>
    <col min="6417" max="6417" width="11.7109375" style="41" customWidth="1"/>
    <col min="6418" max="6418" width="14.42578125" style="41" customWidth="1"/>
    <col min="6419" max="6419" width="7.140625" style="41" customWidth="1"/>
    <col min="6420" max="6420" width="9.5703125" style="41" customWidth="1"/>
    <col min="6421" max="6421" width="14.140625" style="41" customWidth="1"/>
    <col min="6422" max="6422" width="7.140625" style="41" customWidth="1"/>
    <col min="6423" max="6423" width="8.85546875" style="41" customWidth="1"/>
    <col min="6424" max="6424" width="3.7109375" style="41" customWidth="1"/>
    <col min="6425" max="6425" width="7" style="41" customWidth="1"/>
    <col min="6426" max="6426" width="9.42578125" style="41" customWidth="1"/>
    <col min="6427" max="6427" width="3.85546875" style="41" customWidth="1"/>
    <col min="6428" max="6428" width="7.140625" style="41" customWidth="1"/>
    <col min="6429" max="6429" width="9.42578125" style="41" customWidth="1"/>
    <col min="6430" max="6430" width="3.85546875" style="41" customWidth="1"/>
    <col min="6431" max="6431" width="5.28515625" style="41" customWidth="1"/>
    <col min="6432" max="6432" width="2.85546875" style="41" customWidth="1"/>
    <col min="6433" max="6433" width="0" style="41" hidden="1" customWidth="1"/>
    <col min="6434" max="6434" width="7.7109375" style="41" customWidth="1"/>
    <col min="6435" max="6435" width="11.85546875" style="41" customWidth="1"/>
    <col min="6436" max="6436" width="7.42578125" style="41" customWidth="1"/>
    <col min="6437" max="6437" width="28.28515625" style="41" customWidth="1"/>
    <col min="6438" max="6438" width="11" style="41" customWidth="1"/>
    <col min="6439" max="6662" width="9.140625" style="41"/>
    <col min="6663" max="6663" width="4.5703125" style="41" customWidth="1"/>
    <col min="6664" max="6664" width="5" style="41" customWidth="1"/>
    <col min="6665" max="6666" width="0" style="41" hidden="1" customWidth="1"/>
    <col min="6667" max="6667" width="11.140625" style="41" customWidth="1"/>
    <col min="6668" max="6668" width="16.5703125" style="41" customWidth="1"/>
    <col min="6669" max="6669" width="5.140625" style="41" customWidth="1"/>
    <col min="6670" max="6670" width="0" style="41" hidden="1" customWidth="1"/>
    <col min="6671" max="6671" width="22.140625" style="41" customWidth="1"/>
    <col min="6672" max="6672" width="17.5703125" style="41" customWidth="1"/>
    <col min="6673" max="6673" width="11.7109375" style="41" customWidth="1"/>
    <col min="6674" max="6674" width="14.42578125" style="41" customWidth="1"/>
    <col min="6675" max="6675" width="7.140625" style="41" customWidth="1"/>
    <col min="6676" max="6676" width="9.5703125" style="41" customWidth="1"/>
    <col min="6677" max="6677" width="14.140625" style="41" customWidth="1"/>
    <col min="6678" max="6678" width="7.140625" style="41" customWidth="1"/>
    <col min="6679" max="6679" width="8.85546875" style="41" customWidth="1"/>
    <col min="6680" max="6680" width="3.7109375" style="41" customWidth="1"/>
    <col min="6681" max="6681" width="7" style="41" customWidth="1"/>
    <col min="6682" max="6682" width="9.42578125" style="41" customWidth="1"/>
    <col min="6683" max="6683" width="3.85546875" style="41" customWidth="1"/>
    <col min="6684" max="6684" width="7.140625" style="41" customWidth="1"/>
    <col min="6685" max="6685" width="9.42578125" style="41" customWidth="1"/>
    <col min="6686" max="6686" width="3.85546875" style="41" customWidth="1"/>
    <col min="6687" max="6687" width="5.28515625" style="41" customWidth="1"/>
    <col min="6688" max="6688" width="2.85546875" style="41" customWidth="1"/>
    <col min="6689" max="6689" width="0" style="41" hidden="1" customWidth="1"/>
    <col min="6690" max="6690" width="7.7109375" style="41" customWidth="1"/>
    <col min="6691" max="6691" width="11.85546875" style="41" customWidth="1"/>
    <col min="6692" max="6692" width="7.42578125" style="41" customWidth="1"/>
    <col min="6693" max="6693" width="28.28515625" style="41" customWidth="1"/>
    <col min="6694" max="6694" width="11" style="41" customWidth="1"/>
    <col min="6695" max="6918" width="9.140625" style="41"/>
    <col min="6919" max="6919" width="4.5703125" style="41" customWidth="1"/>
    <col min="6920" max="6920" width="5" style="41" customWidth="1"/>
    <col min="6921" max="6922" width="0" style="41" hidden="1" customWidth="1"/>
    <col min="6923" max="6923" width="11.140625" style="41" customWidth="1"/>
    <col min="6924" max="6924" width="16.5703125" style="41" customWidth="1"/>
    <col min="6925" max="6925" width="5.140625" style="41" customWidth="1"/>
    <col min="6926" max="6926" width="0" style="41" hidden="1" customWidth="1"/>
    <col min="6927" max="6927" width="22.140625" style="41" customWidth="1"/>
    <col min="6928" max="6928" width="17.5703125" style="41" customWidth="1"/>
    <col min="6929" max="6929" width="11.7109375" style="41" customWidth="1"/>
    <col min="6930" max="6930" width="14.42578125" style="41" customWidth="1"/>
    <col min="6931" max="6931" width="7.140625" style="41" customWidth="1"/>
    <col min="6932" max="6932" width="9.5703125" style="41" customWidth="1"/>
    <col min="6933" max="6933" width="14.140625" style="41" customWidth="1"/>
    <col min="6934" max="6934" width="7.140625" style="41" customWidth="1"/>
    <col min="6935" max="6935" width="8.85546875" style="41" customWidth="1"/>
    <col min="6936" max="6936" width="3.7109375" style="41" customWidth="1"/>
    <col min="6937" max="6937" width="7" style="41" customWidth="1"/>
    <col min="6938" max="6938" width="9.42578125" style="41" customWidth="1"/>
    <col min="6939" max="6939" width="3.85546875" style="41" customWidth="1"/>
    <col min="6940" max="6940" width="7.140625" style="41" customWidth="1"/>
    <col min="6941" max="6941" width="9.42578125" style="41" customWidth="1"/>
    <col min="6942" max="6942" width="3.85546875" style="41" customWidth="1"/>
    <col min="6943" max="6943" width="5.28515625" style="41" customWidth="1"/>
    <col min="6944" max="6944" width="2.85546875" style="41" customWidth="1"/>
    <col min="6945" max="6945" width="0" style="41" hidden="1" customWidth="1"/>
    <col min="6946" max="6946" width="7.7109375" style="41" customWidth="1"/>
    <col min="6947" max="6947" width="11.85546875" style="41" customWidth="1"/>
    <col min="6948" max="6948" width="7.42578125" style="41" customWidth="1"/>
    <col min="6949" max="6949" width="28.28515625" style="41" customWidth="1"/>
    <col min="6950" max="6950" width="11" style="41" customWidth="1"/>
    <col min="6951" max="7174" width="9.140625" style="41"/>
    <col min="7175" max="7175" width="4.5703125" style="41" customWidth="1"/>
    <col min="7176" max="7176" width="5" style="41" customWidth="1"/>
    <col min="7177" max="7178" width="0" style="41" hidden="1" customWidth="1"/>
    <col min="7179" max="7179" width="11.140625" style="41" customWidth="1"/>
    <col min="7180" max="7180" width="16.5703125" style="41" customWidth="1"/>
    <col min="7181" max="7181" width="5.140625" style="41" customWidth="1"/>
    <col min="7182" max="7182" width="0" style="41" hidden="1" customWidth="1"/>
    <col min="7183" max="7183" width="22.140625" style="41" customWidth="1"/>
    <col min="7184" max="7184" width="17.5703125" style="41" customWidth="1"/>
    <col min="7185" max="7185" width="11.7109375" style="41" customWidth="1"/>
    <col min="7186" max="7186" width="14.42578125" style="41" customWidth="1"/>
    <col min="7187" max="7187" width="7.140625" style="41" customWidth="1"/>
    <col min="7188" max="7188" width="9.5703125" style="41" customWidth="1"/>
    <col min="7189" max="7189" width="14.140625" style="41" customWidth="1"/>
    <col min="7190" max="7190" width="7.140625" style="41" customWidth="1"/>
    <col min="7191" max="7191" width="8.85546875" style="41" customWidth="1"/>
    <col min="7192" max="7192" width="3.7109375" style="41" customWidth="1"/>
    <col min="7193" max="7193" width="7" style="41" customWidth="1"/>
    <col min="7194" max="7194" width="9.42578125" style="41" customWidth="1"/>
    <col min="7195" max="7195" width="3.85546875" style="41" customWidth="1"/>
    <col min="7196" max="7196" width="7.140625" style="41" customWidth="1"/>
    <col min="7197" max="7197" width="9.42578125" style="41" customWidth="1"/>
    <col min="7198" max="7198" width="3.85546875" style="41" customWidth="1"/>
    <col min="7199" max="7199" width="5.28515625" style="41" customWidth="1"/>
    <col min="7200" max="7200" width="2.85546875" style="41" customWidth="1"/>
    <col min="7201" max="7201" width="0" style="41" hidden="1" customWidth="1"/>
    <col min="7202" max="7202" width="7.7109375" style="41" customWidth="1"/>
    <col min="7203" max="7203" width="11.85546875" style="41" customWidth="1"/>
    <col min="7204" max="7204" width="7.42578125" style="41" customWidth="1"/>
    <col min="7205" max="7205" width="28.28515625" style="41" customWidth="1"/>
    <col min="7206" max="7206" width="11" style="41" customWidth="1"/>
    <col min="7207" max="7430" width="9.140625" style="41"/>
    <col min="7431" max="7431" width="4.5703125" style="41" customWidth="1"/>
    <col min="7432" max="7432" width="5" style="41" customWidth="1"/>
    <col min="7433" max="7434" width="0" style="41" hidden="1" customWidth="1"/>
    <col min="7435" max="7435" width="11.140625" style="41" customWidth="1"/>
    <col min="7436" max="7436" width="16.5703125" style="41" customWidth="1"/>
    <col min="7437" max="7437" width="5.140625" style="41" customWidth="1"/>
    <col min="7438" max="7438" width="0" style="41" hidden="1" customWidth="1"/>
    <col min="7439" max="7439" width="22.140625" style="41" customWidth="1"/>
    <col min="7440" max="7440" width="17.5703125" style="41" customWidth="1"/>
    <col min="7441" max="7441" width="11.7109375" style="41" customWidth="1"/>
    <col min="7442" max="7442" width="14.42578125" style="41" customWidth="1"/>
    <col min="7443" max="7443" width="7.140625" style="41" customWidth="1"/>
    <col min="7444" max="7444" width="9.5703125" style="41" customWidth="1"/>
    <col min="7445" max="7445" width="14.140625" style="41" customWidth="1"/>
    <col min="7446" max="7446" width="7.140625" style="41" customWidth="1"/>
    <col min="7447" max="7447" width="8.85546875" style="41" customWidth="1"/>
    <col min="7448" max="7448" width="3.7109375" style="41" customWidth="1"/>
    <col min="7449" max="7449" width="7" style="41" customWidth="1"/>
    <col min="7450" max="7450" width="9.42578125" style="41" customWidth="1"/>
    <col min="7451" max="7451" width="3.85546875" style="41" customWidth="1"/>
    <col min="7452" max="7452" width="7.140625" style="41" customWidth="1"/>
    <col min="7453" max="7453" width="9.42578125" style="41" customWidth="1"/>
    <col min="7454" max="7454" width="3.85546875" style="41" customWidth="1"/>
    <col min="7455" max="7455" width="5.28515625" style="41" customWidth="1"/>
    <col min="7456" max="7456" width="2.85546875" style="41" customWidth="1"/>
    <col min="7457" max="7457" width="0" style="41" hidden="1" customWidth="1"/>
    <col min="7458" max="7458" width="7.7109375" style="41" customWidth="1"/>
    <col min="7459" max="7459" width="11.85546875" style="41" customWidth="1"/>
    <col min="7460" max="7460" width="7.42578125" style="41" customWidth="1"/>
    <col min="7461" max="7461" width="28.28515625" style="41" customWidth="1"/>
    <col min="7462" max="7462" width="11" style="41" customWidth="1"/>
    <col min="7463" max="7686" width="9.140625" style="41"/>
    <col min="7687" max="7687" width="4.5703125" style="41" customWidth="1"/>
    <col min="7688" max="7688" width="5" style="41" customWidth="1"/>
    <col min="7689" max="7690" width="0" style="41" hidden="1" customWidth="1"/>
    <col min="7691" max="7691" width="11.140625" style="41" customWidth="1"/>
    <col min="7692" max="7692" width="16.5703125" style="41" customWidth="1"/>
    <col min="7693" max="7693" width="5.140625" style="41" customWidth="1"/>
    <col min="7694" max="7694" width="0" style="41" hidden="1" customWidth="1"/>
    <col min="7695" max="7695" width="22.140625" style="41" customWidth="1"/>
    <col min="7696" max="7696" width="17.5703125" style="41" customWidth="1"/>
    <col min="7697" max="7697" width="11.7109375" style="41" customWidth="1"/>
    <col min="7698" max="7698" width="14.42578125" style="41" customWidth="1"/>
    <col min="7699" max="7699" width="7.140625" style="41" customWidth="1"/>
    <col min="7700" max="7700" width="9.5703125" style="41" customWidth="1"/>
    <col min="7701" max="7701" width="14.140625" style="41" customWidth="1"/>
    <col min="7702" max="7702" width="7.140625" style="41" customWidth="1"/>
    <col min="7703" max="7703" width="8.85546875" style="41" customWidth="1"/>
    <col min="7704" max="7704" width="3.7109375" style="41" customWidth="1"/>
    <col min="7705" max="7705" width="7" style="41" customWidth="1"/>
    <col min="7706" max="7706" width="9.42578125" style="41" customWidth="1"/>
    <col min="7707" max="7707" width="3.85546875" style="41" customWidth="1"/>
    <col min="7708" max="7708" width="7.140625" style="41" customWidth="1"/>
    <col min="7709" max="7709" width="9.42578125" style="41" customWidth="1"/>
    <col min="7710" max="7710" width="3.85546875" style="41" customWidth="1"/>
    <col min="7711" max="7711" width="5.28515625" style="41" customWidth="1"/>
    <col min="7712" max="7712" width="2.85546875" style="41" customWidth="1"/>
    <col min="7713" max="7713" width="0" style="41" hidden="1" customWidth="1"/>
    <col min="7714" max="7714" width="7.7109375" style="41" customWidth="1"/>
    <col min="7715" max="7715" width="11.85546875" style="41" customWidth="1"/>
    <col min="7716" max="7716" width="7.42578125" style="41" customWidth="1"/>
    <col min="7717" max="7717" width="28.28515625" style="41" customWidth="1"/>
    <col min="7718" max="7718" width="11" style="41" customWidth="1"/>
    <col min="7719" max="7942" width="9.140625" style="41"/>
    <col min="7943" max="7943" width="4.5703125" style="41" customWidth="1"/>
    <col min="7944" max="7944" width="5" style="41" customWidth="1"/>
    <col min="7945" max="7946" width="0" style="41" hidden="1" customWidth="1"/>
    <col min="7947" max="7947" width="11.140625" style="41" customWidth="1"/>
    <col min="7948" max="7948" width="16.5703125" style="41" customWidth="1"/>
    <col min="7949" max="7949" width="5.140625" style="41" customWidth="1"/>
    <col min="7950" max="7950" width="0" style="41" hidden="1" customWidth="1"/>
    <col min="7951" max="7951" width="22.140625" style="41" customWidth="1"/>
    <col min="7952" max="7952" width="17.5703125" style="41" customWidth="1"/>
    <col min="7953" max="7953" width="11.7109375" style="41" customWidth="1"/>
    <col min="7954" max="7954" width="14.42578125" style="41" customWidth="1"/>
    <col min="7955" max="7955" width="7.140625" style="41" customWidth="1"/>
    <col min="7956" max="7956" width="9.5703125" style="41" customWidth="1"/>
    <col min="7957" max="7957" width="14.140625" style="41" customWidth="1"/>
    <col min="7958" max="7958" width="7.140625" style="41" customWidth="1"/>
    <col min="7959" max="7959" width="8.85546875" style="41" customWidth="1"/>
    <col min="7960" max="7960" width="3.7109375" style="41" customWidth="1"/>
    <col min="7961" max="7961" width="7" style="41" customWidth="1"/>
    <col min="7962" max="7962" width="9.42578125" style="41" customWidth="1"/>
    <col min="7963" max="7963" width="3.85546875" style="41" customWidth="1"/>
    <col min="7964" max="7964" width="7.140625" style="41" customWidth="1"/>
    <col min="7965" max="7965" width="9.42578125" style="41" customWidth="1"/>
    <col min="7966" max="7966" width="3.85546875" style="41" customWidth="1"/>
    <col min="7967" max="7967" width="5.28515625" style="41" customWidth="1"/>
    <col min="7968" max="7968" width="2.85546875" style="41" customWidth="1"/>
    <col min="7969" max="7969" width="0" style="41" hidden="1" customWidth="1"/>
    <col min="7970" max="7970" width="7.7109375" style="41" customWidth="1"/>
    <col min="7971" max="7971" width="11.85546875" style="41" customWidth="1"/>
    <col min="7972" max="7972" width="7.42578125" style="41" customWidth="1"/>
    <col min="7973" max="7973" width="28.28515625" style="41" customWidth="1"/>
    <col min="7974" max="7974" width="11" style="41" customWidth="1"/>
    <col min="7975" max="8198" width="9.140625" style="41"/>
    <col min="8199" max="8199" width="4.5703125" style="41" customWidth="1"/>
    <col min="8200" max="8200" width="5" style="41" customWidth="1"/>
    <col min="8201" max="8202" width="0" style="41" hidden="1" customWidth="1"/>
    <col min="8203" max="8203" width="11.140625" style="41" customWidth="1"/>
    <col min="8204" max="8204" width="16.5703125" style="41" customWidth="1"/>
    <col min="8205" max="8205" width="5.140625" style="41" customWidth="1"/>
    <col min="8206" max="8206" width="0" style="41" hidden="1" customWidth="1"/>
    <col min="8207" max="8207" width="22.140625" style="41" customWidth="1"/>
    <col min="8208" max="8208" width="17.5703125" style="41" customWidth="1"/>
    <col min="8209" max="8209" width="11.7109375" style="41" customWidth="1"/>
    <col min="8210" max="8210" width="14.42578125" style="41" customWidth="1"/>
    <col min="8211" max="8211" width="7.140625" style="41" customWidth="1"/>
    <col min="8212" max="8212" width="9.5703125" style="41" customWidth="1"/>
    <col min="8213" max="8213" width="14.140625" style="41" customWidth="1"/>
    <col min="8214" max="8214" width="7.140625" style="41" customWidth="1"/>
    <col min="8215" max="8215" width="8.85546875" style="41" customWidth="1"/>
    <col min="8216" max="8216" width="3.7109375" style="41" customWidth="1"/>
    <col min="8217" max="8217" width="7" style="41" customWidth="1"/>
    <col min="8218" max="8218" width="9.42578125" style="41" customWidth="1"/>
    <col min="8219" max="8219" width="3.85546875" style="41" customWidth="1"/>
    <col min="8220" max="8220" width="7.140625" style="41" customWidth="1"/>
    <col min="8221" max="8221" width="9.42578125" style="41" customWidth="1"/>
    <col min="8222" max="8222" width="3.85546875" style="41" customWidth="1"/>
    <col min="8223" max="8223" width="5.28515625" style="41" customWidth="1"/>
    <col min="8224" max="8224" width="2.85546875" style="41" customWidth="1"/>
    <col min="8225" max="8225" width="0" style="41" hidden="1" customWidth="1"/>
    <col min="8226" max="8226" width="7.7109375" style="41" customWidth="1"/>
    <col min="8227" max="8227" width="11.85546875" style="41" customWidth="1"/>
    <col min="8228" max="8228" width="7.42578125" style="41" customWidth="1"/>
    <col min="8229" max="8229" width="28.28515625" style="41" customWidth="1"/>
    <col min="8230" max="8230" width="11" style="41" customWidth="1"/>
    <col min="8231" max="8454" width="9.140625" style="41"/>
    <col min="8455" max="8455" width="4.5703125" style="41" customWidth="1"/>
    <col min="8456" max="8456" width="5" style="41" customWidth="1"/>
    <col min="8457" max="8458" width="0" style="41" hidden="1" customWidth="1"/>
    <col min="8459" max="8459" width="11.140625" style="41" customWidth="1"/>
    <col min="8460" max="8460" width="16.5703125" style="41" customWidth="1"/>
    <col min="8461" max="8461" width="5.140625" style="41" customWidth="1"/>
    <col min="8462" max="8462" width="0" style="41" hidden="1" customWidth="1"/>
    <col min="8463" max="8463" width="22.140625" style="41" customWidth="1"/>
    <col min="8464" max="8464" width="17.5703125" style="41" customWidth="1"/>
    <col min="8465" max="8465" width="11.7109375" style="41" customWidth="1"/>
    <col min="8466" max="8466" width="14.42578125" style="41" customWidth="1"/>
    <col min="8467" max="8467" width="7.140625" style="41" customWidth="1"/>
    <col min="8468" max="8468" width="9.5703125" style="41" customWidth="1"/>
    <col min="8469" max="8469" width="14.140625" style="41" customWidth="1"/>
    <col min="8470" max="8470" width="7.140625" style="41" customWidth="1"/>
    <col min="8471" max="8471" width="8.85546875" style="41" customWidth="1"/>
    <col min="8472" max="8472" width="3.7109375" style="41" customWidth="1"/>
    <col min="8473" max="8473" width="7" style="41" customWidth="1"/>
    <col min="8474" max="8474" width="9.42578125" style="41" customWidth="1"/>
    <col min="8475" max="8475" width="3.85546875" style="41" customWidth="1"/>
    <col min="8476" max="8476" width="7.140625" style="41" customWidth="1"/>
    <col min="8477" max="8477" width="9.42578125" style="41" customWidth="1"/>
    <col min="8478" max="8478" width="3.85546875" style="41" customWidth="1"/>
    <col min="8479" max="8479" width="5.28515625" style="41" customWidth="1"/>
    <col min="8480" max="8480" width="2.85546875" style="41" customWidth="1"/>
    <col min="8481" max="8481" width="0" style="41" hidden="1" customWidth="1"/>
    <col min="8482" max="8482" width="7.7109375" style="41" customWidth="1"/>
    <col min="8483" max="8483" width="11.85546875" style="41" customWidth="1"/>
    <col min="8484" max="8484" width="7.42578125" style="41" customWidth="1"/>
    <col min="8485" max="8485" width="28.28515625" style="41" customWidth="1"/>
    <col min="8486" max="8486" width="11" style="41" customWidth="1"/>
    <col min="8487" max="8710" width="9.140625" style="41"/>
    <col min="8711" max="8711" width="4.5703125" style="41" customWidth="1"/>
    <col min="8712" max="8712" width="5" style="41" customWidth="1"/>
    <col min="8713" max="8714" width="0" style="41" hidden="1" customWidth="1"/>
    <col min="8715" max="8715" width="11.140625" style="41" customWidth="1"/>
    <col min="8716" max="8716" width="16.5703125" style="41" customWidth="1"/>
    <col min="8717" max="8717" width="5.140625" style="41" customWidth="1"/>
    <col min="8718" max="8718" width="0" style="41" hidden="1" customWidth="1"/>
    <col min="8719" max="8719" width="22.140625" style="41" customWidth="1"/>
    <col min="8720" max="8720" width="17.5703125" style="41" customWidth="1"/>
    <col min="8721" max="8721" width="11.7109375" style="41" customWidth="1"/>
    <col min="8722" max="8722" width="14.42578125" style="41" customWidth="1"/>
    <col min="8723" max="8723" width="7.140625" style="41" customWidth="1"/>
    <col min="8724" max="8724" width="9.5703125" style="41" customWidth="1"/>
    <col min="8725" max="8725" width="14.140625" style="41" customWidth="1"/>
    <col min="8726" max="8726" width="7.140625" style="41" customWidth="1"/>
    <col min="8727" max="8727" width="8.85546875" style="41" customWidth="1"/>
    <col min="8728" max="8728" width="3.7109375" style="41" customWidth="1"/>
    <col min="8729" max="8729" width="7" style="41" customWidth="1"/>
    <col min="8730" max="8730" width="9.42578125" style="41" customWidth="1"/>
    <col min="8731" max="8731" width="3.85546875" style="41" customWidth="1"/>
    <col min="8732" max="8732" width="7.140625" style="41" customWidth="1"/>
    <col min="8733" max="8733" width="9.42578125" style="41" customWidth="1"/>
    <col min="8734" max="8734" width="3.85546875" style="41" customWidth="1"/>
    <col min="8735" max="8735" width="5.28515625" style="41" customWidth="1"/>
    <col min="8736" max="8736" width="2.85546875" style="41" customWidth="1"/>
    <col min="8737" max="8737" width="0" style="41" hidden="1" customWidth="1"/>
    <col min="8738" max="8738" width="7.7109375" style="41" customWidth="1"/>
    <col min="8739" max="8739" width="11.85546875" style="41" customWidth="1"/>
    <col min="8740" max="8740" width="7.42578125" style="41" customWidth="1"/>
    <col min="8741" max="8741" width="28.28515625" style="41" customWidth="1"/>
    <col min="8742" max="8742" width="11" style="41" customWidth="1"/>
    <col min="8743" max="8966" width="9.140625" style="41"/>
    <col min="8967" max="8967" width="4.5703125" style="41" customWidth="1"/>
    <col min="8968" max="8968" width="5" style="41" customWidth="1"/>
    <col min="8969" max="8970" width="0" style="41" hidden="1" customWidth="1"/>
    <col min="8971" max="8971" width="11.140625" style="41" customWidth="1"/>
    <col min="8972" max="8972" width="16.5703125" style="41" customWidth="1"/>
    <col min="8973" max="8973" width="5.140625" style="41" customWidth="1"/>
    <col min="8974" max="8974" width="0" style="41" hidden="1" customWidth="1"/>
    <col min="8975" max="8975" width="22.140625" style="41" customWidth="1"/>
    <col min="8976" max="8976" width="17.5703125" style="41" customWidth="1"/>
    <col min="8977" max="8977" width="11.7109375" style="41" customWidth="1"/>
    <col min="8978" max="8978" width="14.42578125" style="41" customWidth="1"/>
    <col min="8979" max="8979" width="7.140625" style="41" customWidth="1"/>
    <col min="8980" max="8980" width="9.5703125" style="41" customWidth="1"/>
    <col min="8981" max="8981" width="14.140625" style="41" customWidth="1"/>
    <col min="8982" max="8982" width="7.140625" style="41" customWidth="1"/>
    <col min="8983" max="8983" width="8.85546875" style="41" customWidth="1"/>
    <col min="8984" max="8984" width="3.7109375" style="41" customWidth="1"/>
    <col min="8985" max="8985" width="7" style="41" customWidth="1"/>
    <col min="8986" max="8986" width="9.42578125" style="41" customWidth="1"/>
    <col min="8987" max="8987" width="3.85546875" style="41" customWidth="1"/>
    <col min="8988" max="8988" width="7.140625" style="41" customWidth="1"/>
    <col min="8989" max="8989" width="9.42578125" style="41" customWidth="1"/>
    <col min="8990" max="8990" width="3.85546875" style="41" customWidth="1"/>
    <col min="8991" max="8991" width="5.28515625" style="41" customWidth="1"/>
    <col min="8992" max="8992" width="2.85546875" style="41" customWidth="1"/>
    <col min="8993" max="8993" width="0" style="41" hidden="1" customWidth="1"/>
    <col min="8994" max="8994" width="7.7109375" style="41" customWidth="1"/>
    <col min="8995" max="8995" width="11.85546875" style="41" customWidth="1"/>
    <col min="8996" max="8996" width="7.42578125" style="41" customWidth="1"/>
    <col min="8997" max="8997" width="28.28515625" style="41" customWidth="1"/>
    <col min="8998" max="8998" width="11" style="41" customWidth="1"/>
    <col min="8999" max="9222" width="9.140625" style="41"/>
    <col min="9223" max="9223" width="4.5703125" style="41" customWidth="1"/>
    <col min="9224" max="9224" width="5" style="41" customWidth="1"/>
    <col min="9225" max="9226" width="0" style="41" hidden="1" customWidth="1"/>
    <col min="9227" max="9227" width="11.140625" style="41" customWidth="1"/>
    <col min="9228" max="9228" width="16.5703125" style="41" customWidth="1"/>
    <col min="9229" max="9229" width="5.140625" style="41" customWidth="1"/>
    <col min="9230" max="9230" width="0" style="41" hidden="1" customWidth="1"/>
    <col min="9231" max="9231" width="22.140625" style="41" customWidth="1"/>
    <col min="9232" max="9232" width="17.5703125" style="41" customWidth="1"/>
    <col min="9233" max="9233" width="11.7109375" style="41" customWidth="1"/>
    <col min="9234" max="9234" width="14.42578125" style="41" customWidth="1"/>
    <col min="9235" max="9235" width="7.140625" style="41" customWidth="1"/>
    <col min="9236" max="9236" width="9.5703125" style="41" customWidth="1"/>
    <col min="9237" max="9237" width="14.140625" style="41" customWidth="1"/>
    <col min="9238" max="9238" width="7.140625" style="41" customWidth="1"/>
    <col min="9239" max="9239" width="8.85546875" style="41" customWidth="1"/>
    <col min="9240" max="9240" width="3.7109375" style="41" customWidth="1"/>
    <col min="9241" max="9241" width="7" style="41" customWidth="1"/>
    <col min="9242" max="9242" width="9.42578125" style="41" customWidth="1"/>
    <col min="9243" max="9243" width="3.85546875" style="41" customWidth="1"/>
    <col min="9244" max="9244" width="7.140625" style="41" customWidth="1"/>
    <col min="9245" max="9245" width="9.42578125" style="41" customWidth="1"/>
    <col min="9246" max="9246" width="3.85546875" style="41" customWidth="1"/>
    <col min="9247" max="9247" width="5.28515625" style="41" customWidth="1"/>
    <col min="9248" max="9248" width="2.85546875" style="41" customWidth="1"/>
    <col min="9249" max="9249" width="0" style="41" hidden="1" customWidth="1"/>
    <col min="9250" max="9250" width="7.7109375" style="41" customWidth="1"/>
    <col min="9251" max="9251" width="11.85546875" style="41" customWidth="1"/>
    <col min="9252" max="9252" width="7.42578125" style="41" customWidth="1"/>
    <col min="9253" max="9253" width="28.28515625" style="41" customWidth="1"/>
    <col min="9254" max="9254" width="11" style="41" customWidth="1"/>
    <col min="9255" max="9478" width="9.140625" style="41"/>
    <col min="9479" max="9479" width="4.5703125" style="41" customWidth="1"/>
    <col min="9480" max="9480" width="5" style="41" customWidth="1"/>
    <col min="9481" max="9482" width="0" style="41" hidden="1" customWidth="1"/>
    <col min="9483" max="9483" width="11.140625" style="41" customWidth="1"/>
    <col min="9484" max="9484" width="16.5703125" style="41" customWidth="1"/>
    <col min="9485" max="9485" width="5.140625" style="41" customWidth="1"/>
    <col min="9486" max="9486" width="0" style="41" hidden="1" customWidth="1"/>
    <col min="9487" max="9487" width="22.140625" style="41" customWidth="1"/>
    <col min="9488" max="9488" width="17.5703125" style="41" customWidth="1"/>
    <col min="9489" max="9489" width="11.7109375" style="41" customWidth="1"/>
    <col min="9490" max="9490" width="14.42578125" style="41" customWidth="1"/>
    <col min="9491" max="9491" width="7.140625" style="41" customWidth="1"/>
    <col min="9492" max="9492" width="9.5703125" style="41" customWidth="1"/>
    <col min="9493" max="9493" width="14.140625" style="41" customWidth="1"/>
    <col min="9494" max="9494" width="7.140625" style="41" customWidth="1"/>
    <col min="9495" max="9495" width="8.85546875" style="41" customWidth="1"/>
    <col min="9496" max="9496" width="3.7109375" style="41" customWidth="1"/>
    <col min="9497" max="9497" width="7" style="41" customWidth="1"/>
    <col min="9498" max="9498" width="9.42578125" style="41" customWidth="1"/>
    <col min="9499" max="9499" width="3.85546875" style="41" customWidth="1"/>
    <col min="9500" max="9500" width="7.140625" style="41" customWidth="1"/>
    <col min="9501" max="9501" width="9.42578125" style="41" customWidth="1"/>
    <col min="9502" max="9502" width="3.85546875" style="41" customWidth="1"/>
    <col min="9503" max="9503" width="5.28515625" style="41" customWidth="1"/>
    <col min="9504" max="9504" width="2.85546875" style="41" customWidth="1"/>
    <col min="9505" max="9505" width="0" style="41" hidden="1" customWidth="1"/>
    <col min="9506" max="9506" width="7.7109375" style="41" customWidth="1"/>
    <col min="9507" max="9507" width="11.85546875" style="41" customWidth="1"/>
    <col min="9508" max="9508" width="7.42578125" style="41" customWidth="1"/>
    <col min="9509" max="9509" width="28.28515625" style="41" customWidth="1"/>
    <col min="9510" max="9510" width="11" style="41" customWidth="1"/>
    <col min="9511" max="9734" width="9.140625" style="41"/>
    <col min="9735" max="9735" width="4.5703125" style="41" customWidth="1"/>
    <col min="9736" max="9736" width="5" style="41" customWidth="1"/>
    <col min="9737" max="9738" width="0" style="41" hidden="1" customWidth="1"/>
    <col min="9739" max="9739" width="11.140625" style="41" customWidth="1"/>
    <col min="9740" max="9740" width="16.5703125" style="41" customWidth="1"/>
    <col min="9741" max="9741" width="5.140625" style="41" customWidth="1"/>
    <col min="9742" max="9742" width="0" style="41" hidden="1" customWidth="1"/>
    <col min="9743" max="9743" width="22.140625" style="41" customWidth="1"/>
    <col min="9744" max="9744" width="17.5703125" style="41" customWidth="1"/>
    <col min="9745" max="9745" width="11.7109375" style="41" customWidth="1"/>
    <col min="9746" max="9746" width="14.42578125" style="41" customWidth="1"/>
    <col min="9747" max="9747" width="7.140625" style="41" customWidth="1"/>
    <col min="9748" max="9748" width="9.5703125" style="41" customWidth="1"/>
    <col min="9749" max="9749" width="14.140625" style="41" customWidth="1"/>
    <col min="9750" max="9750" width="7.140625" style="41" customWidth="1"/>
    <col min="9751" max="9751" width="8.85546875" style="41" customWidth="1"/>
    <col min="9752" max="9752" width="3.7109375" style="41" customWidth="1"/>
    <col min="9753" max="9753" width="7" style="41" customWidth="1"/>
    <col min="9754" max="9754" width="9.42578125" style="41" customWidth="1"/>
    <col min="9755" max="9755" width="3.85546875" style="41" customWidth="1"/>
    <col min="9756" max="9756" width="7.140625" style="41" customWidth="1"/>
    <col min="9757" max="9757" width="9.42578125" style="41" customWidth="1"/>
    <col min="9758" max="9758" width="3.85546875" style="41" customWidth="1"/>
    <col min="9759" max="9759" width="5.28515625" style="41" customWidth="1"/>
    <col min="9760" max="9760" width="2.85546875" style="41" customWidth="1"/>
    <col min="9761" max="9761" width="0" style="41" hidden="1" customWidth="1"/>
    <col min="9762" max="9762" width="7.7109375" style="41" customWidth="1"/>
    <col min="9763" max="9763" width="11.85546875" style="41" customWidth="1"/>
    <col min="9764" max="9764" width="7.42578125" style="41" customWidth="1"/>
    <col min="9765" max="9765" width="28.28515625" style="41" customWidth="1"/>
    <col min="9766" max="9766" width="11" style="41" customWidth="1"/>
    <col min="9767" max="9990" width="9.140625" style="41"/>
    <col min="9991" max="9991" width="4.5703125" style="41" customWidth="1"/>
    <col min="9992" max="9992" width="5" style="41" customWidth="1"/>
    <col min="9993" max="9994" width="0" style="41" hidden="1" customWidth="1"/>
    <col min="9995" max="9995" width="11.140625" style="41" customWidth="1"/>
    <col min="9996" max="9996" width="16.5703125" style="41" customWidth="1"/>
    <col min="9997" max="9997" width="5.140625" style="41" customWidth="1"/>
    <col min="9998" max="9998" width="0" style="41" hidden="1" customWidth="1"/>
    <col min="9999" max="9999" width="22.140625" style="41" customWidth="1"/>
    <col min="10000" max="10000" width="17.5703125" style="41" customWidth="1"/>
    <col min="10001" max="10001" width="11.7109375" style="41" customWidth="1"/>
    <col min="10002" max="10002" width="14.42578125" style="41" customWidth="1"/>
    <col min="10003" max="10003" width="7.140625" style="41" customWidth="1"/>
    <col min="10004" max="10004" width="9.5703125" style="41" customWidth="1"/>
    <col min="10005" max="10005" width="14.140625" style="41" customWidth="1"/>
    <col min="10006" max="10006" width="7.140625" style="41" customWidth="1"/>
    <col min="10007" max="10007" width="8.85546875" style="41" customWidth="1"/>
    <col min="10008" max="10008" width="3.7109375" style="41" customWidth="1"/>
    <col min="10009" max="10009" width="7" style="41" customWidth="1"/>
    <col min="10010" max="10010" width="9.42578125" style="41" customWidth="1"/>
    <col min="10011" max="10011" width="3.85546875" style="41" customWidth="1"/>
    <col min="10012" max="10012" width="7.140625" style="41" customWidth="1"/>
    <col min="10013" max="10013" width="9.42578125" style="41" customWidth="1"/>
    <col min="10014" max="10014" width="3.85546875" style="41" customWidth="1"/>
    <col min="10015" max="10015" width="5.28515625" style="41" customWidth="1"/>
    <col min="10016" max="10016" width="2.85546875" style="41" customWidth="1"/>
    <col min="10017" max="10017" width="0" style="41" hidden="1" customWidth="1"/>
    <col min="10018" max="10018" width="7.7109375" style="41" customWidth="1"/>
    <col min="10019" max="10019" width="11.85546875" style="41" customWidth="1"/>
    <col min="10020" max="10020" width="7.42578125" style="41" customWidth="1"/>
    <col min="10021" max="10021" width="28.28515625" style="41" customWidth="1"/>
    <col min="10022" max="10022" width="11" style="41" customWidth="1"/>
    <col min="10023" max="10246" width="9.140625" style="41"/>
    <col min="10247" max="10247" width="4.5703125" style="41" customWidth="1"/>
    <col min="10248" max="10248" width="5" style="41" customWidth="1"/>
    <col min="10249" max="10250" width="0" style="41" hidden="1" customWidth="1"/>
    <col min="10251" max="10251" width="11.140625" style="41" customWidth="1"/>
    <col min="10252" max="10252" width="16.5703125" style="41" customWidth="1"/>
    <col min="10253" max="10253" width="5.140625" style="41" customWidth="1"/>
    <col min="10254" max="10254" width="0" style="41" hidden="1" customWidth="1"/>
    <col min="10255" max="10255" width="22.140625" style="41" customWidth="1"/>
    <col min="10256" max="10256" width="17.5703125" style="41" customWidth="1"/>
    <col min="10257" max="10257" width="11.7109375" style="41" customWidth="1"/>
    <col min="10258" max="10258" width="14.42578125" style="41" customWidth="1"/>
    <col min="10259" max="10259" width="7.140625" style="41" customWidth="1"/>
    <col min="10260" max="10260" width="9.5703125" style="41" customWidth="1"/>
    <col min="10261" max="10261" width="14.140625" style="41" customWidth="1"/>
    <col min="10262" max="10262" width="7.140625" style="41" customWidth="1"/>
    <col min="10263" max="10263" width="8.85546875" style="41" customWidth="1"/>
    <col min="10264" max="10264" width="3.7109375" style="41" customWidth="1"/>
    <col min="10265" max="10265" width="7" style="41" customWidth="1"/>
    <col min="10266" max="10266" width="9.42578125" style="41" customWidth="1"/>
    <col min="10267" max="10267" width="3.85546875" style="41" customWidth="1"/>
    <col min="10268" max="10268" width="7.140625" style="41" customWidth="1"/>
    <col min="10269" max="10269" width="9.42578125" style="41" customWidth="1"/>
    <col min="10270" max="10270" width="3.85546875" style="41" customWidth="1"/>
    <col min="10271" max="10271" width="5.28515625" style="41" customWidth="1"/>
    <col min="10272" max="10272" width="2.85546875" style="41" customWidth="1"/>
    <col min="10273" max="10273" width="0" style="41" hidden="1" customWidth="1"/>
    <col min="10274" max="10274" width="7.7109375" style="41" customWidth="1"/>
    <col min="10275" max="10275" width="11.85546875" style="41" customWidth="1"/>
    <col min="10276" max="10276" width="7.42578125" style="41" customWidth="1"/>
    <col min="10277" max="10277" width="28.28515625" style="41" customWidth="1"/>
    <col min="10278" max="10278" width="11" style="41" customWidth="1"/>
    <col min="10279" max="10502" width="9.140625" style="41"/>
    <col min="10503" max="10503" width="4.5703125" style="41" customWidth="1"/>
    <col min="10504" max="10504" width="5" style="41" customWidth="1"/>
    <col min="10505" max="10506" width="0" style="41" hidden="1" customWidth="1"/>
    <col min="10507" max="10507" width="11.140625" style="41" customWidth="1"/>
    <col min="10508" max="10508" width="16.5703125" style="41" customWidth="1"/>
    <col min="10509" max="10509" width="5.140625" style="41" customWidth="1"/>
    <col min="10510" max="10510" width="0" style="41" hidden="1" customWidth="1"/>
    <col min="10511" max="10511" width="22.140625" style="41" customWidth="1"/>
    <col min="10512" max="10512" width="17.5703125" style="41" customWidth="1"/>
    <col min="10513" max="10513" width="11.7109375" style="41" customWidth="1"/>
    <col min="10514" max="10514" width="14.42578125" style="41" customWidth="1"/>
    <col min="10515" max="10515" width="7.140625" style="41" customWidth="1"/>
    <col min="10516" max="10516" width="9.5703125" style="41" customWidth="1"/>
    <col min="10517" max="10517" width="14.140625" style="41" customWidth="1"/>
    <col min="10518" max="10518" width="7.140625" style="41" customWidth="1"/>
    <col min="10519" max="10519" width="8.85546875" style="41" customWidth="1"/>
    <col min="10520" max="10520" width="3.7109375" style="41" customWidth="1"/>
    <col min="10521" max="10521" width="7" style="41" customWidth="1"/>
    <col min="10522" max="10522" width="9.42578125" style="41" customWidth="1"/>
    <col min="10523" max="10523" width="3.85546875" style="41" customWidth="1"/>
    <col min="10524" max="10524" width="7.140625" style="41" customWidth="1"/>
    <col min="10525" max="10525" width="9.42578125" style="41" customWidth="1"/>
    <col min="10526" max="10526" width="3.85546875" style="41" customWidth="1"/>
    <col min="10527" max="10527" width="5.28515625" style="41" customWidth="1"/>
    <col min="10528" max="10528" width="2.85546875" style="41" customWidth="1"/>
    <col min="10529" max="10529" width="0" style="41" hidden="1" customWidth="1"/>
    <col min="10530" max="10530" width="7.7109375" style="41" customWidth="1"/>
    <col min="10531" max="10531" width="11.85546875" style="41" customWidth="1"/>
    <col min="10532" max="10532" width="7.42578125" style="41" customWidth="1"/>
    <col min="10533" max="10533" width="28.28515625" style="41" customWidth="1"/>
    <col min="10534" max="10534" width="11" style="41" customWidth="1"/>
    <col min="10535" max="10758" width="9.140625" style="41"/>
    <col min="10759" max="10759" width="4.5703125" style="41" customWidth="1"/>
    <col min="10760" max="10760" width="5" style="41" customWidth="1"/>
    <col min="10761" max="10762" width="0" style="41" hidden="1" customWidth="1"/>
    <col min="10763" max="10763" width="11.140625" style="41" customWidth="1"/>
    <col min="10764" max="10764" width="16.5703125" style="41" customWidth="1"/>
    <col min="10765" max="10765" width="5.140625" style="41" customWidth="1"/>
    <col min="10766" max="10766" width="0" style="41" hidden="1" customWidth="1"/>
    <col min="10767" max="10767" width="22.140625" style="41" customWidth="1"/>
    <col min="10768" max="10768" width="17.5703125" style="41" customWidth="1"/>
    <col min="10769" max="10769" width="11.7109375" style="41" customWidth="1"/>
    <col min="10770" max="10770" width="14.42578125" style="41" customWidth="1"/>
    <col min="10771" max="10771" width="7.140625" style="41" customWidth="1"/>
    <col min="10772" max="10772" width="9.5703125" style="41" customWidth="1"/>
    <col min="10773" max="10773" width="14.140625" style="41" customWidth="1"/>
    <col min="10774" max="10774" width="7.140625" style="41" customWidth="1"/>
    <col min="10775" max="10775" width="8.85546875" style="41" customWidth="1"/>
    <col min="10776" max="10776" width="3.7109375" style="41" customWidth="1"/>
    <col min="10777" max="10777" width="7" style="41" customWidth="1"/>
    <col min="10778" max="10778" width="9.42578125" style="41" customWidth="1"/>
    <col min="10779" max="10779" width="3.85546875" style="41" customWidth="1"/>
    <col min="10780" max="10780" width="7.140625" style="41" customWidth="1"/>
    <col min="10781" max="10781" width="9.42578125" style="41" customWidth="1"/>
    <col min="10782" max="10782" width="3.85546875" style="41" customWidth="1"/>
    <col min="10783" max="10783" width="5.28515625" style="41" customWidth="1"/>
    <col min="10784" max="10784" width="2.85546875" style="41" customWidth="1"/>
    <col min="10785" max="10785" width="0" style="41" hidden="1" customWidth="1"/>
    <col min="10786" max="10786" width="7.7109375" style="41" customWidth="1"/>
    <col min="10787" max="10787" width="11.85546875" style="41" customWidth="1"/>
    <col min="10788" max="10788" width="7.42578125" style="41" customWidth="1"/>
    <col min="10789" max="10789" width="28.28515625" style="41" customWidth="1"/>
    <col min="10790" max="10790" width="11" style="41" customWidth="1"/>
    <col min="10791" max="11014" width="9.140625" style="41"/>
    <col min="11015" max="11015" width="4.5703125" style="41" customWidth="1"/>
    <col min="11016" max="11016" width="5" style="41" customWidth="1"/>
    <col min="11017" max="11018" width="0" style="41" hidden="1" customWidth="1"/>
    <col min="11019" max="11019" width="11.140625" style="41" customWidth="1"/>
    <col min="11020" max="11020" width="16.5703125" style="41" customWidth="1"/>
    <col min="11021" max="11021" width="5.140625" style="41" customWidth="1"/>
    <col min="11022" max="11022" width="0" style="41" hidden="1" customWidth="1"/>
    <col min="11023" max="11023" width="22.140625" style="41" customWidth="1"/>
    <col min="11024" max="11024" width="17.5703125" style="41" customWidth="1"/>
    <col min="11025" max="11025" width="11.7109375" style="41" customWidth="1"/>
    <col min="11026" max="11026" width="14.42578125" style="41" customWidth="1"/>
    <col min="11027" max="11027" width="7.140625" style="41" customWidth="1"/>
    <col min="11028" max="11028" width="9.5703125" style="41" customWidth="1"/>
    <col min="11029" max="11029" width="14.140625" style="41" customWidth="1"/>
    <col min="11030" max="11030" width="7.140625" style="41" customWidth="1"/>
    <col min="11031" max="11031" width="8.85546875" style="41" customWidth="1"/>
    <col min="11032" max="11032" width="3.7109375" style="41" customWidth="1"/>
    <col min="11033" max="11033" width="7" style="41" customWidth="1"/>
    <col min="11034" max="11034" width="9.42578125" style="41" customWidth="1"/>
    <col min="11035" max="11035" width="3.85546875" style="41" customWidth="1"/>
    <col min="11036" max="11036" width="7.140625" style="41" customWidth="1"/>
    <col min="11037" max="11037" width="9.42578125" style="41" customWidth="1"/>
    <col min="11038" max="11038" width="3.85546875" style="41" customWidth="1"/>
    <col min="11039" max="11039" width="5.28515625" style="41" customWidth="1"/>
    <col min="11040" max="11040" width="2.85546875" style="41" customWidth="1"/>
    <col min="11041" max="11041" width="0" style="41" hidden="1" customWidth="1"/>
    <col min="11042" max="11042" width="7.7109375" style="41" customWidth="1"/>
    <col min="11043" max="11043" width="11.85546875" style="41" customWidth="1"/>
    <col min="11044" max="11044" width="7.42578125" style="41" customWidth="1"/>
    <col min="11045" max="11045" width="28.28515625" style="41" customWidth="1"/>
    <col min="11046" max="11046" width="11" style="41" customWidth="1"/>
    <col min="11047" max="11270" width="9.140625" style="41"/>
    <col min="11271" max="11271" width="4.5703125" style="41" customWidth="1"/>
    <col min="11272" max="11272" width="5" style="41" customWidth="1"/>
    <col min="11273" max="11274" width="0" style="41" hidden="1" customWidth="1"/>
    <col min="11275" max="11275" width="11.140625" style="41" customWidth="1"/>
    <col min="11276" max="11276" width="16.5703125" style="41" customWidth="1"/>
    <col min="11277" max="11277" width="5.140625" style="41" customWidth="1"/>
    <col min="11278" max="11278" width="0" style="41" hidden="1" customWidth="1"/>
    <col min="11279" max="11279" width="22.140625" style="41" customWidth="1"/>
    <col min="11280" max="11280" width="17.5703125" style="41" customWidth="1"/>
    <col min="11281" max="11281" width="11.7109375" style="41" customWidth="1"/>
    <col min="11282" max="11282" width="14.42578125" style="41" customWidth="1"/>
    <col min="11283" max="11283" width="7.140625" style="41" customWidth="1"/>
    <col min="11284" max="11284" width="9.5703125" style="41" customWidth="1"/>
    <col min="11285" max="11285" width="14.140625" style="41" customWidth="1"/>
    <col min="11286" max="11286" width="7.140625" style="41" customWidth="1"/>
    <col min="11287" max="11287" width="8.85546875" style="41" customWidth="1"/>
    <col min="11288" max="11288" width="3.7109375" style="41" customWidth="1"/>
    <col min="11289" max="11289" width="7" style="41" customWidth="1"/>
    <col min="11290" max="11290" width="9.42578125" style="41" customWidth="1"/>
    <col min="11291" max="11291" width="3.85546875" style="41" customWidth="1"/>
    <col min="11292" max="11292" width="7.140625" style="41" customWidth="1"/>
    <col min="11293" max="11293" width="9.42578125" style="41" customWidth="1"/>
    <col min="11294" max="11294" width="3.85546875" style="41" customWidth="1"/>
    <col min="11295" max="11295" width="5.28515625" style="41" customWidth="1"/>
    <col min="11296" max="11296" width="2.85546875" style="41" customWidth="1"/>
    <col min="11297" max="11297" width="0" style="41" hidden="1" customWidth="1"/>
    <col min="11298" max="11298" width="7.7109375" style="41" customWidth="1"/>
    <col min="11299" max="11299" width="11.85546875" style="41" customWidth="1"/>
    <col min="11300" max="11300" width="7.42578125" style="41" customWidth="1"/>
    <col min="11301" max="11301" width="28.28515625" style="41" customWidth="1"/>
    <col min="11302" max="11302" width="11" style="41" customWidth="1"/>
    <col min="11303" max="11526" width="9.140625" style="41"/>
    <col min="11527" max="11527" width="4.5703125" style="41" customWidth="1"/>
    <col min="11528" max="11528" width="5" style="41" customWidth="1"/>
    <col min="11529" max="11530" width="0" style="41" hidden="1" customWidth="1"/>
    <col min="11531" max="11531" width="11.140625" style="41" customWidth="1"/>
    <col min="11532" max="11532" width="16.5703125" style="41" customWidth="1"/>
    <col min="11533" max="11533" width="5.140625" style="41" customWidth="1"/>
    <col min="11534" max="11534" width="0" style="41" hidden="1" customWidth="1"/>
    <col min="11535" max="11535" width="22.140625" style="41" customWidth="1"/>
    <col min="11536" max="11536" width="17.5703125" style="41" customWidth="1"/>
    <col min="11537" max="11537" width="11.7109375" style="41" customWidth="1"/>
    <col min="11538" max="11538" width="14.42578125" style="41" customWidth="1"/>
    <col min="11539" max="11539" width="7.140625" style="41" customWidth="1"/>
    <col min="11540" max="11540" width="9.5703125" style="41" customWidth="1"/>
    <col min="11541" max="11541" width="14.140625" style="41" customWidth="1"/>
    <col min="11542" max="11542" width="7.140625" style="41" customWidth="1"/>
    <col min="11543" max="11543" width="8.85546875" style="41" customWidth="1"/>
    <col min="11544" max="11544" width="3.7109375" style="41" customWidth="1"/>
    <col min="11545" max="11545" width="7" style="41" customWidth="1"/>
    <col min="11546" max="11546" width="9.42578125" style="41" customWidth="1"/>
    <col min="11547" max="11547" width="3.85546875" style="41" customWidth="1"/>
    <col min="11548" max="11548" width="7.140625" style="41" customWidth="1"/>
    <col min="11549" max="11549" width="9.42578125" style="41" customWidth="1"/>
    <col min="11550" max="11550" width="3.85546875" style="41" customWidth="1"/>
    <col min="11551" max="11551" width="5.28515625" style="41" customWidth="1"/>
    <col min="11552" max="11552" width="2.85546875" style="41" customWidth="1"/>
    <col min="11553" max="11553" width="0" style="41" hidden="1" customWidth="1"/>
    <col min="11554" max="11554" width="7.7109375" style="41" customWidth="1"/>
    <col min="11555" max="11555" width="11.85546875" style="41" customWidth="1"/>
    <col min="11556" max="11556" width="7.42578125" style="41" customWidth="1"/>
    <col min="11557" max="11557" width="28.28515625" style="41" customWidth="1"/>
    <col min="11558" max="11558" width="11" style="41" customWidth="1"/>
    <col min="11559" max="11782" width="9.140625" style="41"/>
    <col min="11783" max="11783" width="4.5703125" style="41" customWidth="1"/>
    <col min="11784" max="11784" width="5" style="41" customWidth="1"/>
    <col min="11785" max="11786" width="0" style="41" hidden="1" customWidth="1"/>
    <col min="11787" max="11787" width="11.140625" style="41" customWidth="1"/>
    <col min="11788" max="11788" width="16.5703125" style="41" customWidth="1"/>
    <col min="11789" max="11789" width="5.140625" style="41" customWidth="1"/>
    <col min="11790" max="11790" width="0" style="41" hidden="1" customWidth="1"/>
    <col min="11791" max="11791" width="22.140625" style="41" customWidth="1"/>
    <col min="11792" max="11792" width="17.5703125" style="41" customWidth="1"/>
    <col min="11793" max="11793" width="11.7109375" style="41" customWidth="1"/>
    <col min="11794" max="11794" width="14.42578125" style="41" customWidth="1"/>
    <col min="11795" max="11795" width="7.140625" style="41" customWidth="1"/>
    <col min="11796" max="11796" width="9.5703125" style="41" customWidth="1"/>
    <col min="11797" max="11797" width="14.140625" style="41" customWidth="1"/>
    <col min="11798" max="11798" width="7.140625" style="41" customWidth="1"/>
    <col min="11799" max="11799" width="8.85546875" style="41" customWidth="1"/>
    <col min="11800" max="11800" width="3.7109375" style="41" customWidth="1"/>
    <col min="11801" max="11801" width="7" style="41" customWidth="1"/>
    <col min="11802" max="11802" width="9.42578125" style="41" customWidth="1"/>
    <col min="11803" max="11803" width="3.85546875" style="41" customWidth="1"/>
    <col min="11804" max="11804" width="7.140625" style="41" customWidth="1"/>
    <col min="11805" max="11805" width="9.42578125" style="41" customWidth="1"/>
    <col min="11806" max="11806" width="3.85546875" style="41" customWidth="1"/>
    <col min="11807" max="11807" width="5.28515625" style="41" customWidth="1"/>
    <col min="11808" max="11808" width="2.85546875" style="41" customWidth="1"/>
    <col min="11809" max="11809" width="0" style="41" hidden="1" customWidth="1"/>
    <col min="11810" max="11810" width="7.7109375" style="41" customWidth="1"/>
    <col min="11811" max="11811" width="11.85546875" style="41" customWidth="1"/>
    <col min="11812" max="11812" width="7.42578125" style="41" customWidth="1"/>
    <col min="11813" max="11813" width="28.28515625" style="41" customWidth="1"/>
    <col min="11814" max="11814" width="11" style="41" customWidth="1"/>
    <col min="11815" max="12038" width="9.140625" style="41"/>
    <col min="12039" max="12039" width="4.5703125" style="41" customWidth="1"/>
    <col min="12040" max="12040" width="5" style="41" customWidth="1"/>
    <col min="12041" max="12042" width="0" style="41" hidden="1" customWidth="1"/>
    <col min="12043" max="12043" width="11.140625" style="41" customWidth="1"/>
    <col min="12044" max="12044" width="16.5703125" style="41" customWidth="1"/>
    <col min="12045" max="12045" width="5.140625" style="41" customWidth="1"/>
    <col min="12046" max="12046" width="0" style="41" hidden="1" customWidth="1"/>
    <col min="12047" max="12047" width="22.140625" style="41" customWidth="1"/>
    <col min="12048" max="12048" width="17.5703125" style="41" customWidth="1"/>
    <col min="12049" max="12049" width="11.7109375" style="41" customWidth="1"/>
    <col min="12050" max="12050" width="14.42578125" style="41" customWidth="1"/>
    <col min="12051" max="12051" width="7.140625" style="41" customWidth="1"/>
    <col min="12052" max="12052" width="9.5703125" style="41" customWidth="1"/>
    <col min="12053" max="12053" width="14.140625" style="41" customWidth="1"/>
    <col min="12054" max="12054" width="7.140625" style="41" customWidth="1"/>
    <col min="12055" max="12055" width="8.85546875" style="41" customWidth="1"/>
    <col min="12056" max="12056" width="3.7109375" style="41" customWidth="1"/>
    <col min="12057" max="12057" width="7" style="41" customWidth="1"/>
    <col min="12058" max="12058" width="9.42578125" style="41" customWidth="1"/>
    <col min="12059" max="12059" width="3.85546875" style="41" customWidth="1"/>
    <col min="12060" max="12060" width="7.140625" style="41" customWidth="1"/>
    <col min="12061" max="12061" width="9.42578125" style="41" customWidth="1"/>
    <col min="12062" max="12062" width="3.85546875" style="41" customWidth="1"/>
    <col min="12063" max="12063" width="5.28515625" style="41" customWidth="1"/>
    <col min="12064" max="12064" width="2.85546875" style="41" customWidth="1"/>
    <col min="12065" max="12065" width="0" style="41" hidden="1" customWidth="1"/>
    <col min="12066" max="12066" width="7.7109375" style="41" customWidth="1"/>
    <col min="12067" max="12067" width="11.85546875" style="41" customWidth="1"/>
    <col min="12068" max="12068" width="7.42578125" style="41" customWidth="1"/>
    <col min="12069" max="12069" width="28.28515625" style="41" customWidth="1"/>
    <col min="12070" max="12070" width="11" style="41" customWidth="1"/>
    <col min="12071" max="12294" width="9.140625" style="41"/>
    <col min="12295" max="12295" width="4.5703125" style="41" customWidth="1"/>
    <col min="12296" max="12296" width="5" style="41" customWidth="1"/>
    <col min="12297" max="12298" width="0" style="41" hidden="1" customWidth="1"/>
    <col min="12299" max="12299" width="11.140625" style="41" customWidth="1"/>
    <col min="12300" max="12300" width="16.5703125" style="41" customWidth="1"/>
    <col min="12301" max="12301" width="5.140625" style="41" customWidth="1"/>
    <col min="12302" max="12302" width="0" style="41" hidden="1" customWidth="1"/>
    <col min="12303" max="12303" width="22.140625" style="41" customWidth="1"/>
    <col min="12304" max="12304" width="17.5703125" style="41" customWidth="1"/>
    <col min="12305" max="12305" width="11.7109375" style="41" customWidth="1"/>
    <col min="12306" max="12306" width="14.42578125" style="41" customWidth="1"/>
    <col min="12307" max="12307" width="7.140625" style="41" customWidth="1"/>
    <col min="12308" max="12308" width="9.5703125" style="41" customWidth="1"/>
    <col min="12309" max="12309" width="14.140625" style="41" customWidth="1"/>
    <col min="12310" max="12310" width="7.140625" style="41" customWidth="1"/>
    <col min="12311" max="12311" width="8.85546875" style="41" customWidth="1"/>
    <col min="12312" max="12312" width="3.7109375" style="41" customWidth="1"/>
    <col min="12313" max="12313" width="7" style="41" customWidth="1"/>
    <col min="12314" max="12314" width="9.42578125" style="41" customWidth="1"/>
    <col min="12315" max="12315" width="3.85546875" style="41" customWidth="1"/>
    <col min="12316" max="12316" width="7.140625" style="41" customWidth="1"/>
    <col min="12317" max="12317" width="9.42578125" style="41" customWidth="1"/>
    <col min="12318" max="12318" width="3.85546875" style="41" customWidth="1"/>
    <col min="12319" max="12319" width="5.28515625" style="41" customWidth="1"/>
    <col min="12320" max="12320" width="2.85546875" style="41" customWidth="1"/>
    <col min="12321" max="12321" width="0" style="41" hidden="1" customWidth="1"/>
    <col min="12322" max="12322" width="7.7109375" style="41" customWidth="1"/>
    <col min="12323" max="12323" width="11.85546875" style="41" customWidth="1"/>
    <col min="12324" max="12324" width="7.42578125" style="41" customWidth="1"/>
    <col min="12325" max="12325" width="28.28515625" style="41" customWidth="1"/>
    <col min="12326" max="12326" width="11" style="41" customWidth="1"/>
    <col min="12327" max="12550" width="9.140625" style="41"/>
    <col min="12551" max="12551" width="4.5703125" style="41" customWidth="1"/>
    <col min="12552" max="12552" width="5" style="41" customWidth="1"/>
    <col min="12553" max="12554" width="0" style="41" hidden="1" customWidth="1"/>
    <col min="12555" max="12555" width="11.140625" style="41" customWidth="1"/>
    <col min="12556" max="12556" width="16.5703125" style="41" customWidth="1"/>
    <col min="12557" max="12557" width="5.140625" style="41" customWidth="1"/>
    <col min="12558" max="12558" width="0" style="41" hidden="1" customWidth="1"/>
    <col min="12559" max="12559" width="22.140625" style="41" customWidth="1"/>
    <col min="12560" max="12560" width="17.5703125" style="41" customWidth="1"/>
    <col min="12561" max="12561" width="11.7109375" style="41" customWidth="1"/>
    <col min="12562" max="12562" width="14.42578125" style="41" customWidth="1"/>
    <col min="12563" max="12563" width="7.140625" style="41" customWidth="1"/>
    <col min="12564" max="12564" width="9.5703125" style="41" customWidth="1"/>
    <col min="12565" max="12565" width="14.140625" style="41" customWidth="1"/>
    <col min="12566" max="12566" width="7.140625" style="41" customWidth="1"/>
    <col min="12567" max="12567" width="8.85546875" style="41" customWidth="1"/>
    <col min="12568" max="12568" width="3.7109375" style="41" customWidth="1"/>
    <col min="12569" max="12569" width="7" style="41" customWidth="1"/>
    <col min="12570" max="12570" width="9.42578125" style="41" customWidth="1"/>
    <col min="12571" max="12571" width="3.85546875" style="41" customWidth="1"/>
    <col min="12572" max="12572" width="7.140625" style="41" customWidth="1"/>
    <col min="12573" max="12573" width="9.42578125" style="41" customWidth="1"/>
    <col min="12574" max="12574" width="3.85546875" style="41" customWidth="1"/>
    <col min="12575" max="12575" width="5.28515625" style="41" customWidth="1"/>
    <col min="12576" max="12576" width="2.85546875" style="41" customWidth="1"/>
    <col min="12577" max="12577" width="0" style="41" hidden="1" customWidth="1"/>
    <col min="12578" max="12578" width="7.7109375" style="41" customWidth="1"/>
    <col min="12579" max="12579" width="11.85546875" style="41" customWidth="1"/>
    <col min="12580" max="12580" width="7.42578125" style="41" customWidth="1"/>
    <col min="12581" max="12581" width="28.28515625" style="41" customWidth="1"/>
    <col min="12582" max="12582" width="11" style="41" customWidth="1"/>
    <col min="12583" max="12806" width="9.140625" style="41"/>
    <col min="12807" max="12807" width="4.5703125" style="41" customWidth="1"/>
    <col min="12808" max="12808" width="5" style="41" customWidth="1"/>
    <col min="12809" max="12810" width="0" style="41" hidden="1" customWidth="1"/>
    <col min="12811" max="12811" width="11.140625" style="41" customWidth="1"/>
    <col min="12812" max="12812" width="16.5703125" style="41" customWidth="1"/>
    <col min="12813" max="12813" width="5.140625" style="41" customWidth="1"/>
    <col min="12814" max="12814" width="0" style="41" hidden="1" customWidth="1"/>
    <col min="12815" max="12815" width="22.140625" style="41" customWidth="1"/>
    <col min="12816" max="12816" width="17.5703125" style="41" customWidth="1"/>
    <col min="12817" max="12817" width="11.7109375" style="41" customWidth="1"/>
    <col min="12818" max="12818" width="14.42578125" style="41" customWidth="1"/>
    <col min="12819" max="12819" width="7.140625" style="41" customWidth="1"/>
    <col min="12820" max="12820" width="9.5703125" style="41" customWidth="1"/>
    <col min="12821" max="12821" width="14.140625" style="41" customWidth="1"/>
    <col min="12822" max="12822" width="7.140625" style="41" customWidth="1"/>
    <col min="12823" max="12823" width="8.85546875" style="41" customWidth="1"/>
    <col min="12824" max="12824" width="3.7109375" style="41" customWidth="1"/>
    <col min="12825" max="12825" width="7" style="41" customWidth="1"/>
    <col min="12826" max="12826" width="9.42578125" style="41" customWidth="1"/>
    <col min="12827" max="12827" width="3.85546875" style="41" customWidth="1"/>
    <col min="12828" max="12828" width="7.140625" style="41" customWidth="1"/>
    <col min="12829" max="12829" width="9.42578125" style="41" customWidth="1"/>
    <col min="12830" max="12830" width="3.85546875" style="41" customWidth="1"/>
    <col min="12831" max="12831" width="5.28515625" style="41" customWidth="1"/>
    <col min="12832" max="12832" width="2.85546875" style="41" customWidth="1"/>
    <col min="12833" max="12833" width="0" style="41" hidden="1" customWidth="1"/>
    <col min="12834" max="12834" width="7.7109375" style="41" customWidth="1"/>
    <col min="12835" max="12835" width="11.85546875" style="41" customWidth="1"/>
    <col min="12836" max="12836" width="7.42578125" style="41" customWidth="1"/>
    <col min="12837" max="12837" width="28.28515625" style="41" customWidth="1"/>
    <col min="12838" max="12838" width="11" style="41" customWidth="1"/>
    <col min="12839" max="13062" width="9.140625" style="41"/>
    <col min="13063" max="13063" width="4.5703125" style="41" customWidth="1"/>
    <col min="13064" max="13064" width="5" style="41" customWidth="1"/>
    <col min="13065" max="13066" width="0" style="41" hidden="1" customWidth="1"/>
    <col min="13067" max="13067" width="11.140625" style="41" customWidth="1"/>
    <col min="13068" max="13068" width="16.5703125" style="41" customWidth="1"/>
    <col min="13069" max="13069" width="5.140625" style="41" customWidth="1"/>
    <col min="13070" max="13070" width="0" style="41" hidden="1" customWidth="1"/>
    <col min="13071" max="13071" width="22.140625" style="41" customWidth="1"/>
    <col min="13072" max="13072" width="17.5703125" style="41" customWidth="1"/>
    <col min="13073" max="13073" width="11.7109375" style="41" customWidth="1"/>
    <col min="13074" max="13074" width="14.42578125" style="41" customWidth="1"/>
    <col min="13075" max="13075" width="7.140625" style="41" customWidth="1"/>
    <col min="13076" max="13076" width="9.5703125" style="41" customWidth="1"/>
    <col min="13077" max="13077" width="14.140625" style="41" customWidth="1"/>
    <col min="13078" max="13078" width="7.140625" style="41" customWidth="1"/>
    <col min="13079" max="13079" width="8.85546875" style="41" customWidth="1"/>
    <col min="13080" max="13080" width="3.7109375" style="41" customWidth="1"/>
    <col min="13081" max="13081" width="7" style="41" customWidth="1"/>
    <col min="13082" max="13082" width="9.42578125" style="41" customWidth="1"/>
    <col min="13083" max="13083" width="3.85546875" style="41" customWidth="1"/>
    <col min="13084" max="13084" width="7.140625" style="41" customWidth="1"/>
    <col min="13085" max="13085" width="9.42578125" style="41" customWidth="1"/>
    <col min="13086" max="13086" width="3.85546875" style="41" customWidth="1"/>
    <col min="13087" max="13087" width="5.28515625" style="41" customWidth="1"/>
    <col min="13088" max="13088" width="2.85546875" style="41" customWidth="1"/>
    <col min="13089" max="13089" width="0" style="41" hidden="1" customWidth="1"/>
    <col min="13090" max="13090" width="7.7109375" style="41" customWidth="1"/>
    <col min="13091" max="13091" width="11.85546875" style="41" customWidth="1"/>
    <col min="13092" max="13092" width="7.42578125" style="41" customWidth="1"/>
    <col min="13093" max="13093" width="28.28515625" style="41" customWidth="1"/>
    <col min="13094" max="13094" width="11" style="41" customWidth="1"/>
    <col min="13095" max="13318" width="9.140625" style="41"/>
    <col min="13319" max="13319" width="4.5703125" style="41" customWidth="1"/>
    <col min="13320" max="13320" width="5" style="41" customWidth="1"/>
    <col min="13321" max="13322" width="0" style="41" hidden="1" customWidth="1"/>
    <col min="13323" max="13323" width="11.140625" style="41" customWidth="1"/>
    <col min="13324" max="13324" width="16.5703125" style="41" customWidth="1"/>
    <col min="13325" max="13325" width="5.140625" style="41" customWidth="1"/>
    <col min="13326" max="13326" width="0" style="41" hidden="1" customWidth="1"/>
    <col min="13327" max="13327" width="22.140625" style="41" customWidth="1"/>
    <col min="13328" max="13328" width="17.5703125" style="41" customWidth="1"/>
    <col min="13329" max="13329" width="11.7109375" style="41" customWidth="1"/>
    <col min="13330" max="13330" width="14.42578125" style="41" customWidth="1"/>
    <col min="13331" max="13331" width="7.140625" style="41" customWidth="1"/>
    <col min="13332" max="13332" width="9.5703125" style="41" customWidth="1"/>
    <col min="13333" max="13333" width="14.140625" style="41" customWidth="1"/>
    <col min="13334" max="13334" width="7.140625" style="41" customWidth="1"/>
    <col min="13335" max="13335" width="8.85546875" style="41" customWidth="1"/>
    <col min="13336" max="13336" width="3.7109375" style="41" customWidth="1"/>
    <col min="13337" max="13337" width="7" style="41" customWidth="1"/>
    <col min="13338" max="13338" width="9.42578125" style="41" customWidth="1"/>
    <col min="13339" max="13339" width="3.85546875" style="41" customWidth="1"/>
    <col min="13340" max="13340" width="7.140625" style="41" customWidth="1"/>
    <col min="13341" max="13341" width="9.42578125" style="41" customWidth="1"/>
    <col min="13342" max="13342" width="3.85546875" style="41" customWidth="1"/>
    <col min="13343" max="13343" width="5.28515625" style="41" customWidth="1"/>
    <col min="13344" max="13344" width="2.85546875" style="41" customWidth="1"/>
    <col min="13345" max="13345" width="0" style="41" hidden="1" customWidth="1"/>
    <col min="13346" max="13346" width="7.7109375" style="41" customWidth="1"/>
    <col min="13347" max="13347" width="11.85546875" style="41" customWidth="1"/>
    <col min="13348" max="13348" width="7.42578125" style="41" customWidth="1"/>
    <col min="13349" max="13349" width="28.28515625" style="41" customWidth="1"/>
    <col min="13350" max="13350" width="11" style="41" customWidth="1"/>
    <col min="13351" max="13574" width="9.140625" style="41"/>
    <col min="13575" max="13575" width="4.5703125" style="41" customWidth="1"/>
    <col min="13576" max="13576" width="5" style="41" customWidth="1"/>
    <col min="13577" max="13578" width="0" style="41" hidden="1" customWidth="1"/>
    <col min="13579" max="13579" width="11.140625" style="41" customWidth="1"/>
    <col min="13580" max="13580" width="16.5703125" style="41" customWidth="1"/>
    <col min="13581" max="13581" width="5.140625" style="41" customWidth="1"/>
    <col min="13582" max="13582" width="0" style="41" hidden="1" customWidth="1"/>
    <col min="13583" max="13583" width="22.140625" style="41" customWidth="1"/>
    <col min="13584" max="13584" width="17.5703125" style="41" customWidth="1"/>
    <col min="13585" max="13585" width="11.7109375" style="41" customWidth="1"/>
    <col min="13586" max="13586" width="14.42578125" style="41" customWidth="1"/>
    <col min="13587" max="13587" width="7.140625" style="41" customWidth="1"/>
    <col min="13588" max="13588" width="9.5703125" style="41" customWidth="1"/>
    <col min="13589" max="13589" width="14.140625" style="41" customWidth="1"/>
    <col min="13590" max="13590" width="7.140625" style="41" customWidth="1"/>
    <col min="13591" max="13591" width="8.85546875" style="41" customWidth="1"/>
    <col min="13592" max="13592" width="3.7109375" style="41" customWidth="1"/>
    <col min="13593" max="13593" width="7" style="41" customWidth="1"/>
    <col min="13594" max="13594" width="9.42578125" style="41" customWidth="1"/>
    <col min="13595" max="13595" width="3.85546875" style="41" customWidth="1"/>
    <col min="13596" max="13596" width="7.140625" style="41" customWidth="1"/>
    <col min="13597" max="13597" width="9.42578125" style="41" customWidth="1"/>
    <col min="13598" max="13598" width="3.85546875" style="41" customWidth="1"/>
    <col min="13599" max="13599" width="5.28515625" style="41" customWidth="1"/>
    <col min="13600" max="13600" width="2.85546875" style="41" customWidth="1"/>
    <col min="13601" max="13601" width="0" style="41" hidden="1" customWidth="1"/>
    <col min="13602" max="13602" width="7.7109375" style="41" customWidth="1"/>
    <col min="13603" max="13603" width="11.85546875" style="41" customWidth="1"/>
    <col min="13604" max="13604" width="7.42578125" style="41" customWidth="1"/>
    <col min="13605" max="13605" width="28.28515625" style="41" customWidth="1"/>
    <col min="13606" max="13606" width="11" style="41" customWidth="1"/>
    <col min="13607" max="13830" width="9.140625" style="41"/>
    <col min="13831" max="13831" width="4.5703125" style="41" customWidth="1"/>
    <col min="13832" max="13832" width="5" style="41" customWidth="1"/>
    <col min="13833" max="13834" width="0" style="41" hidden="1" customWidth="1"/>
    <col min="13835" max="13835" width="11.140625" style="41" customWidth="1"/>
    <col min="13836" max="13836" width="16.5703125" style="41" customWidth="1"/>
    <col min="13837" max="13837" width="5.140625" style="41" customWidth="1"/>
    <col min="13838" max="13838" width="0" style="41" hidden="1" customWidth="1"/>
    <col min="13839" max="13839" width="22.140625" style="41" customWidth="1"/>
    <col min="13840" max="13840" width="17.5703125" style="41" customWidth="1"/>
    <col min="13841" max="13841" width="11.7109375" style="41" customWidth="1"/>
    <col min="13842" max="13842" width="14.42578125" style="41" customWidth="1"/>
    <col min="13843" max="13843" width="7.140625" style="41" customWidth="1"/>
    <col min="13844" max="13844" width="9.5703125" style="41" customWidth="1"/>
    <col min="13845" max="13845" width="14.140625" style="41" customWidth="1"/>
    <col min="13846" max="13846" width="7.140625" style="41" customWidth="1"/>
    <col min="13847" max="13847" width="8.85546875" style="41" customWidth="1"/>
    <col min="13848" max="13848" width="3.7109375" style="41" customWidth="1"/>
    <col min="13849" max="13849" width="7" style="41" customWidth="1"/>
    <col min="13850" max="13850" width="9.42578125" style="41" customWidth="1"/>
    <col min="13851" max="13851" width="3.85546875" style="41" customWidth="1"/>
    <col min="13852" max="13852" width="7.140625" style="41" customWidth="1"/>
    <col min="13853" max="13853" width="9.42578125" style="41" customWidth="1"/>
    <col min="13854" max="13854" width="3.85546875" style="41" customWidth="1"/>
    <col min="13855" max="13855" width="5.28515625" style="41" customWidth="1"/>
    <col min="13856" max="13856" width="2.85546875" style="41" customWidth="1"/>
    <col min="13857" max="13857" width="0" style="41" hidden="1" customWidth="1"/>
    <col min="13858" max="13858" width="7.7109375" style="41" customWidth="1"/>
    <col min="13859" max="13859" width="11.85546875" style="41" customWidth="1"/>
    <col min="13860" max="13860" width="7.42578125" style="41" customWidth="1"/>
    <col min="13861" max="13861" width="28.28515625" style="41" customWidth="1"/>
    <col min="13862" max="13862" width="11" style="41" customWidth="1"/>
    <col min="13863" max="14086" width="9.140625" style="41"/>
    <col min="14087" max="14087" width="4.5703125" style="41" customWidth="1"/>
    <col min="14088" max="14088" width="5" style="41" customWidth="1"/>
    <col min="14089" max="14090" width="0" style="41" hidden="1" customWidth="1"/>
    <col min="14091" max="14091" width="11.140625" style="41" customWidth="1"/>
    <col min="14092" max="14092" width="16.5703125" style="41" customWidth="1"/>
    <col min="14093" max="14093" width="5.140625" style="41" customWidth="1"/>
    <col min="14094" max="14094" width="0" style="41" hidden="1" customWidth="1"/>
    <col min="14095" max="14095" width="22.140625" style="41" customWidth="1"/>
    <col min="14096" max="14096" width="17.5703125" style="41" customWidth="1"/>
    <col min="14097" max="14097" width="11.7109375" style="41" customWidth="1"/>
    <col min="14098" max="14098" width="14.42578125" style="41" customWidth="1"/>
    <col min="14099" max="14099" width="7.140625" style="41" customWidth="1"/>
    <col min="14100" max="14100" width="9.5703125" style="41" customWidth="1"/>
    <col min="14101" max="14101" width="14.140625" style="41" customWidth="1"/>
    <col min="14102" max="14102" width="7.140625" style="41" customWidth="1"/>
    <col min="14103" max="14103" width="8.85546875" style="41" customWidth="1"/>
    <col min="14104" max="14104" width="3.7109375" style="41" customWidth="1"/>
    <col min="14105" max="14105" width="7" style="41" customWidth="1"/>
    <col min="14106" max="14106" width="9.42578125" style="41" customWidth="1"/>
    <col min="14107" max="14107" width="3.85546875" style="41" customWidth="1"/>
    <col min="14108" max="14108" width="7.140625" style="41" customWidth="1"/>
    <col min="14109" max="14109" width="9.42578125" style="41" customWidth="1"/>
    <col min="14110" max="14110" width="3.85546875" style="41" customWidth="1"/>
    <col min="14111" max="14111" width="5.28515625" style="41" customWidth="1"/>
    <col min="14112" max="14112" width="2.85546875" style="41" customWidth="1"/>
    <col min="14113" max="14113" width="0" style="41" hidden="1" customWidth="1"/>
    <col min="14114" max="14114" width="7.7109375" style="41" customWidth="1"/>
    <col min="14115" max="14115" width="11.85546875" style="41" customWidth="1"/>
    <col min="14116" max="14116" width="7.42578125" style="41" customWidth="1"/>
    <col min="14117" max="14117" width="28.28515625" style="41" customWidth="1"/>
    <col min="14118" max="14118" width="11" style="41" customWidth="1"/>
    <col min="14119" max="14342" width="9.140625" style="41"/>
    <col min="14343" max="14343" width="4.5703125" style="41" customWidth="1"/>
    <col min="14344" max="14344" width="5" style="41" customWidth="1"/>
    <col min="14345" max="14346" width="0" style="41" hidden="1" customWidth="1"/>
    <col min="14347" max="14347" width="11.140625" style="41" customWidth="1"/>
    <col min="14348" max="14348" width="16.5703125" style="41" customWidth="1"/>
    <col min="14349" max="14349" width="5.140625" style="41" customWidth="1"/>
    <col min="14350" max="14350" width="0" style="41" hidden="1" customWidth="1"/>
    <col min="14351" max="14351" width="22.140625" style="41" customWidth="1"/>
    <col min="14352" max="14352" width="17.5703125" style="41" customWidth="1"/>
    <col min="14353" max="14353" width="11.7109375" style="41" customWidth="1"/>
    <col min="14354" max="14354" width="14.42578125" style="41" customWidth="1"/>
    <col min="14355" max="14355" width="7.140625" style="41" customWidth="1"/>
    <col min="14356" max="14356" width="9.5703125" style="41" customWidth="1"/>
    <col min="14357" max="14357" width="14.140625" style="41" customWidth="1"/>
    <col min="14358" max="14358" width="7.140625" style="41" customWidth="1"/>
    <col min="14359" max="14359" width="8.85546875" style="41" customWidth="1"/>
    <col min="14360" max="14360" width="3.7109375" style="41" customWidth="1"/>
    <col min="14361" max="14361" width="7" style="41" customWidth="1"/>
    <col min="14362" max="14362" width="9.42578125" style="41" customWidth="1"/>
    <col min="14363" max="14363" width="3.85546875" style="41" customWidth="1"/>
    <col min="14364" max="14364" width="7.140625" style="41" customWidth="1"/>
    <col min="14365" max="14365" width="9.42578125" style="41" customWidth="1"/>
    <col min="14366" max="14366" width="3.85546875" style="41" customWidth="1"/>
    <col min="14367" max="14367" width="5.28515625" style="41" customWidth="1"/>
    <col min="14368" max="14368" width="2.85546875" style="41" customWidth="1"/>
    <col min="14369" max="14369" width="0" style="41" hidden="1" customWidth="1"/>
    <col min="14370" max="14370" width="7.7109375" style="41" customWidth="1"/>
    <col min="14371" max="14371" width="11.85546875" style="41" customWidth="1"/>
    <col min="14372" max="14372" width="7.42578125" style="41" customWidth="1"/>
    <col min="14373" max="14373" width="28.28515625" style="41" customWidth="1"/>
    <col min="14374" max="14374" width="11" style="41" customWidth="1"/>
    <col min="14375" max="14598" width="9.140625" style="41"/>
    <col min="14599" max="14599" width="4.5703125" style="41" customWidth="1"/>
    <col min="14600" max="14600" width="5" style="41" customWidth="1"/>
    <col min="14601" max="14602" width="0" style="41" hidden="1" customWidth="1"/>
    <col min="14603" max="14603" width="11.140625" style="41" customWidth="1"/>
    <col min="14604" max="14604" width="16.5703125" style="41" customWidth="1"/>
    <col min="14605" max="14605" width="5.140625" style="41" customWidth="1"/>
    <col min="14606" max="14606" width="0" style="41" hidden="1" customWidth="1"/>
    <col min="14607" max="14607" width="22.140625" style="41" customWidth="1"/>
    <col min="14608" max="14608" width="17.5703125" style="41" customWidth="1"/>
    <col min="14609" max="14609" width="11.7109375" style="41" customWidth="1"/>
    <col min="14610" max="14610" width="14.42578125" style="41" customWidth="1"/>
    <col min="14611" max="14611" width="7.140625" style="41" customWidth="1"/>
    <col min="14612" max="14612" width="9.5703125" style="41" customWidth="1"/>
    <col min="14613" max="14613" width="14.140625" style="41" customWidth="1"/>
    <col min="14614" max="14614" width="7.140625" style="41" customWidth="1"/>
    <col min="14615" max="14615" width="8.85546875" style="41" customWidth="1"/>
    <col min="14616" max="14616" width="3.7109375" style="41" customWidth="1"/>
    <col min="14617" max="14617" width="7" style="41" customWidth="1"/>
    <col min="14618" max="14618" width="9.42578125" style="41" customWidth="1"/>
    <col min="14619" max="14619" width="3.85546875" style="41" customWidth="1"/>
    <col min="14620" max="14620" width="7.140625" style="41" customWidth="1"/>
    <col min="14621" max="14621" width="9.42578125" style="41" customWidth="1"/>
    <col min="14622" max="14622" width="3.85546875" style="41" customWidth="1"/>
    <col min="14623" max="14623" width="5.28515625" style="41" customWidth="1"/>
    <col min="14624" max="14624" width="2.85546875" style="41" customWidth="1"/>
    <col min="14625" max="14625" width="0" style="41" hidden="1" customWidth="1"/>
    <col min="14626" max="14626" width="7.7109375" style="41" customWidth="1"/>
    <col min="14627" max="14627" width="11.85546875" style="41" customWidth="1"/>
    <col min="14628" max="14628" width="7.42578125" style="41" customWidth="1"/>
    <col min="14629" max="14629" width="28.28515625" style="41" customWidth="1"/>
    <col min="14630" max="14630" width="11" style="41" customWidth="1"/>
    <col min="14631" max="14854" width="9.140625" style="41"/>
    <col min="14855" max="14855" width="4.5703125" style="41" customWidth="1"/>
    <col min="14856" max="14856" width="5" style="41" customWidth="1"/>
    <col min="14857" max="14858" width="0" style="41" hidden="1" customWidth="1"/>
    <col min="14859" max="14859" width="11.140625" style="41" customWidth="1"/>
    <col min="14860" max="14860" width="16.5703125" style="41" customWidth="1"/>
    <col min="14861" max="14861" width="5.140625" style="41" customWidth="1"/>
    <col min="14862" max="14862" width="0" style="41" hidden="1" customWidth="1"/>
    <col min="14863" max="14863" width="22.140625" style="41" customWidth="1"/>
    <col min="14864" max="14864" width="17.5703125" style="41" customWidth="1"/>
    <col min="14865" max="14865" width="11.7109375" style="41" customWidth="1"/>
    <col min="14866" max="14866" width="14.42578125" style="41" customWidth="1"/>
    <col min="14867" max="14867" width="7.140625" style="41" customWidth="1"/>
    <col min="14868" max="14868" width="9.5703125" style="41" customWidth="1"/>
    <col min="14869" max="14869" width="14.140625" style="41" customWidth="1"/>
    <col min="14870" max="14870" width="7.140625" style="41" customWidth="1"/>
    <col min="14871" max="14871" width="8.85546875" style="41" customWidth="1"/>
    <col min="14872" max="14872" width="3.7109375" style="41" customWidth="1"/>
    <col min="14873" max="14873" width="7" style="41" customWidth="1"/>
    <col min="14874" max="14874" width="9.42578125" style="41" customWidth="1"/>
    <col min="14875" max="14875" width="3.85546875" style="41" customWidth="1"/>
    <col min="14876" max="14876" width="7.140625" style="41" customWidth="1"/>
    <col min="14877" max="14877" width="9.42578125" style="41" customWidth="1"/>
    <col min="14878" max="14878" width="3.85546875" style="41" customWidth="1"/>
    <col min="14879" max="14879" width="5.28515625" style="41" customWidth="1"/>
    <col min="14880" max="14880" width="2.85546875" style="41" customWidth="1"/>
    <col min="14881" max="14881" width="0" style="41" hidden="1" customWidth="1"/>
    <col min="14882" max="14882" width="7.7109375" style="41" customWidth="1"/>
    <col min="14883" max="14883" width="11.85546875" style="41" customWidth="1"/>
    <col min="14884" max="14884" width="7.42578125" style="41" customWidth="1"/>
    <col min="14885" max="14885" width="28.28515625" style="41" customWidth="1"/>
    <col min="14886" max="14886" width="11" style="41" customWidth="1"/>
    <col min="14887" max="15110" width="9.140625" style="41"/>
    <col min="15111" max="15111" width="4.5703125" style="41" customWidth="1"/>
    <col min="15112" max="15112" width="5" style="41" customWidth="1"/>
    <col min="15113" max="15114" width="0" style="41" hidden="1" customWidth="1"/>
    <col min="15115" max="15115" width="11.140625" style="41" customWidth="1"/>
    <col min="15116" max="15116" width="16.5703125" style="41" customWidth="1"/>
    <col min="15117" max="15117" width="5.140625" style="41" customWidth="1"/>
    <col min="15118" max="15118" width="0" style="41" hidden="1" customWidth="1"/>
    <col min="15119" max="15119" width="22.140625" style="41" customWidth="1"/>
    <col min="15120" max="15120" width="17.5703125" style="41" customWidth="1"/>
    <col min="15121" max="15121" width="11.7109375" style="41" customWidth="1"/>
    <col min="15122" max="15122" width="14.42578125" style="41" customWidth="1"/>
    <col min="15123" max="15123" width="7.140625" style="41" customWidth="1"/>
    <col min="15124" max="15124" width="9.5703125" style="41" customWidth="1"/>
    <col min="15125" max="15125" width="14.140625" style="41" customWidth="1"/>
    <col min="15126" max="15126" width="7.140625" style="41" customWidth="1"/>
    <col min="15127" max="15127" width="8.85546875" style="41" customWidth="1"/>
    <col min="15128" max="15128" width="3.7109375" style="41" customWidth="1"/>
    <col min="15129" max="15129" width="7" style="41" customWidth="1"/>
    <col min="15130" max="15130" width="9.42578125" style="41" customWidth="1"/>
    <col min="15131" max="15131" width="3.85546875" style="41" customWidth="1"/>
    <col min="15132" max="15132" width="7.140625" style="41" customWidth="1"/>
    <col min="15133" max="15133" width="9.42578125" style="41" customWidth="1"/>
    <col min="15134" max="15134" width="3.85546875" style="41" customWidth="1"/>
    <col min="15135" max="15135" width="5.28515625" style="41" customWidth="1"/>
    <col min="15136" max="15136" width="2.85546875" style="41" customWidth="1"/>
    <col min="15137" max="15137" width="0" style="41" hidden="1" customWidth="1"/>
    <col min="15138" max="15138" width="7.7109375" style="41" customWidth="1"/>
    <col min="15139" max="15139" width="11.85546875" style="41" customWidth="1"/>
    <col min="15140" max="15140" width="7.42578125" style="41" customWidth="1"/>
    <col min="15141" max="15141" width="28.28515625" style="41" customWidth="1"/>
    <col min="15142" max="15142" width="11" style="41" customWidth="1"/>
    <col min="15143" max="15366" width="9.140625" style="41"/>
    <col min="15367" max="15367" width="4.5703125" style="41" customWidth="1"/>
    <col min="15368" max="15368" width="5" style="41" customWidth="1"/>
    <col min="15369" max="15370" width="0" style="41" hidden="1" customWidth="1"/>
    <col min="15371" max="15371" width="11.140625" style="41" customWidth="1"/>
    <col min="15372" max="15372" width="16.5703125" style="41" customWidth="1"/>
    <col min="15373" max="15373" width="5.140625" style="41" customWidth="1"/>
    <col min="15374" max="15374" width="0" style="41" hidden="1" customWidth="1"/>
    <col min="15375" max="15375" width="22.140625" style="41" customWidth="1"/>
    <col min="15376" max="15376" width="17.5703125" style="41" customWidth="1"/>
    <col min="15377" max="15377" width="11.7109375" style="41" customWidth="1"/>
    <col min="15378" max="15378" width="14.42578125" style="41" customWidth="1"/>
    <col min="15379" max="15379" width="7.140625" style="41" customWidth="1"/>
    <col min="15380" max="15380" width="9.5703125" style="41" customWidth="1"/>
    <col min="15381" max="15381" width="14.140625" style="41" customWidth="1"/>
    <col min="15382" max="15382" width="7.140625" style="41" customWidth="1"/>
    <col min="15383" max="15383" width="8.85546875" style="41" customWidth="1"/>
    <col min="15384" max="15384" width="3.7109375" style="41" customWidth="1"/>
    <col min="15385" max="15385" width="7" style="41" customWidth="1"/>
    <col min="15386" max="15386" width="9.42578125" style="41" customWidth="1"/>
    <col min="15387" max="15387" width="3.85546875" style="41" customWidth="1"/>
    <col min="15388" max="15388" width="7.140625" style="41" customWidth="1"/>
    <col min="15389" max="15389" width="9.42578125" style="41" customWidth="1"/>
    <col min="15390" max="15390" width="3.85546875" style="41" customWidth="1"/>
    <col min="15391" max="15391" width="5.28515625" style="41" customWidth="1"/>
    <col min="15392" max="15392" width="2.85546875" style="41" customWidth="1"/>
    <col min="15393" max="15393" width="0" style="41" hidden="1" customWidth="1"/>
    <col min="15394" max="15394" width="7.7109375" style="41" customWidth="1"/>
    <col min="15395" max="15395" width="11.85546875" style="41" customWidth="1"/>
    <col min="15396" max="15396" width="7.42578125" style="41" customWidth="1"/>
    <col min="15397" max="15397" width="28.28515625" style="41" customWidth="1"/>
    <col min="15398" max="15398" width="11" style="41" customWidth="1"/>
    <col min="15399" max="15622" width="9.140625" style="41"/>
    <col min="15623" max="15623" width="4.5703125" style="41" customWidth="1"/>
    <col min="15624" max="15624" width="5" style="41" customWidth="1"/>
    <col min="15625" max="15626" width="0" style="41" hidden="1" customWidth="1"/>
    <col min="15627" max="15627" width="11.140625" style="41" customWidth="1"/>
    <col min="15628" max="15628" width="16.5703125" style="41" customWidth="1"/>
    <col min="15629" max="15629" width="5.140625" style="41" customWidth="1"/>
    <col min="15630" max="15630" width="0" style="41" hidden="1" customWidth="1"/>
    <col min="15631" max="15631" width="22.140625" style="41" customWidth="1"/>
    <col min="15632" max="15632" width="17.5703125" style="41" customWidth="1"/>
    <col min="15633" max="15633" width="11.7109375" style="41" customWidth="1"/>
    <col min="15634" max="15634" width="14.42578125" style="41" customWidth="1"/>
    <col min="15635" max="15635" width="7.140625" style="41" customWidth="1"/>
    <col min="15636" max="15636" width="9.5703125" style="41" customWidth="1"/>
    <col min="15637" max="15637" width="14.140625" style="41" customWidth="1"/>
    <col min="15638" max="15638" width="7.140625" style="41" customWidth="1"/>
    <col min="15639" max="15639" width="8.85546875" style="41" customWidth="1"/>
    <col min="15640" max="15640" width="3.7109375" style="41" customWidth="1"/>
    <col min="15641" max="15641" width="7" style="41" customWidth="1"/>
    <col min="15642" max="15642" width="9.42578125" style="41" customWidth="1"/>
    <col min="15643" max="15643" width="3.85546875" style="41" customWidth="1"/>
    <col min="15644" max="15644" width="7.140625" style="41" customWidth="1"/>
    <col min="15645" max="15645" width="9.42578125" style="41" customWidth="1"/>
    <col min="15646" max="15646" width="3.85546875" style="41" customWidth="1"/>
    <col min="15647" max="15647" width="5.28515625" style="41" customWidth="1"/>
    <col min="15648" max="15648" width="2.85546875" style="41" customWidth="1"/>
    <col min="15649" max="15649" width="0" style="41" hidden="1" customWidth="1"/>
    <col min="15650" max="15650" width="7.7109375" style="41" customWidth="1"/>
    <col min="15651" max="15651" width="11.85546875" style="41" customWidth="1"/>
    <col min="15652" max="15652" width="7.42578125" style="41" customWidth="1"/>
    <col min="15653" max="15653" width="28.28515625" style="41" customWidth="1"/>
    <col min="15654" max="15654" width="11" style="41" customWidth="1"/>
    <col min="15655" max="15878" width="9.140625" style="41"/>
    <col min="15879" max="15879" width="4.5703125" style="41" customWidth="1"/>
    <col min="15880" max="15880" width="5" style="41" customWidth="1"/>
    <col min="15881" max="15882" width="0" style="41" hidden="1" customWidth="1"/>
    <col min="15883" max="15883" width="11.140625" style="41" customWidth="1"/>
    <col min="15884" max="15884" width="16.5703125" style="41" customWidth="1"/>
    <col min="15885" max="15885" width="5.140625" style="41" customWidth="1"/>
    <col min="15886" max="15886" width="0" style="41" hidden="1" customWidth="1"/>
    <col min="15887" max="15887" width="22.140625" style="41" customWidth="1"/>
    <col min="15888" max="15888" width="17.5703125" style="41" customWidth="1"/>
    <col min="15889" max="15889" width="11.7109375" style="41" customWidth="1"/>
    <col min="15890" max="15890" width="14.42578125" style="41" customWidth="1"/>
    <col min="15891" max="15891" width="7.140625" style="41" customWidth="1"/>
    <col min="15892" max="15892" width="9.5703125" style="41" customWidth="1"/>
    <col min="15893" max="15893" width="14.140625" style="41" customWidth="1"/>
    <col min="15894" max="15894" width="7.140625" style="41" customWidth="1"/>
    <col min="15895" max="15895" width="8.85546875" style="41" customWidth="1"/>
    <col min="15896" max="15896" width="3.7109375" style="41" customWidth="1"/>
    <col min="15897" max="15897" width="7" style="41" customWidth="1"/>
    <col min="15898" max="15898" width="9.42578125" style="41" customWidth="1"/>
    <col min="15899" max="15899" width="3.85546875" style="41" customWidth="1"/>
    <col min="15900" max="15900" width="7.140625" style="41" customWidth="1"/>
    <col min="15901" max="15901" width="9.42578125" style="41" customWidth="1"/>
    <col min="15902" max="15902" width="3.85546875" style="41" customWidth="1"/>
    <col min="15903" max="15903" width="5.28515625" style="41" customWidth="1"/>
    <col min="15904" max="15904" width="2.85546875" style="41" customWidth="1"/>
    <col min="15905" max="15905" width="0" style="41" hidden="1" customWidth="1"/>
    <col min="15906" max="15906" width="7.7109375" style="41" customWidth="1"/>
    <col min="15907" max="15907" width="11.85546875" style="41" customWidth="1"/>
    <col min="15908" max="15908" width="7.42578125" style="41" customWidth="1"/>
    <col min="15909" max="15909" width="28.28515625" style="41" customWidth="1"/>
    <col min="15910" max="15910" width="11" style="41" customWidth="1"/>
    <col min="15911" max="16134" width="9.140625" style="41"/>
    <col min="16135" max="16135" width="4.5703125" style="41" customWidth="1"/>
    <col min="16136" max="16136" width="5" style="41" customWidth="1"/>
    <col min="16137" max="16138" width="0" style="41" hidden="1" customWidth="1"/>
    <col min="16139" max="16139" width="11.140625" style="41" customWidth="1"/>
    <col min="16140" max="16140" width="16.5703125" style="41" customWidth="1"/>
    <col min="16141" max="16141" width="5.140625" style="41" customWidth="1"/>
    <col min="16142" max="16142" width="0" style="41" hidden="1" customWidth="1"/>
    <col min="16143" max="16143" width="22.140625" style="41" customWidth="1"/>
    <col min="16144" max="16144" width="17.5703125" style="41" customWidth="1"/>
    <col min="16145" max="16145" width="11.7109375" style="41" customWidth="1"/>
    <col min="16146" max="16146" width="14.42578125" style="41" customWidth="1"/>
    <col min="16147" max="16147" width="7.140625" style="41" customWidth="1"/>
    <col min="16148" max="16148" width="9.5703125" style="41" customWidth="1"/>
    <col min="16149" max="16149" width="14.140625" style="41" customWidth="1"/>
    <col min="16150" max="16150" width="7.140625" style="41" customWidth="1"/>
    <col min="16151" max="16151" width="8.85546875" style="41" customWidth="1"/>
    <col min="16152" max="16152" width="3.7109375" style="41" customWidth="1"/>
    <col min="16153" max="16153" width="7" style="41" customWidth="1"/>
    <col min="16154" max="16154" width="9.42578125" style="41" customWidth="1"/>
    <col min="16155" max="16155" width="3.85546875" style="41" customWidth="1"/>
    <col min="16156" max="16156" width="7.140625" style="41" customWidth="1"/>
    <col min="16157" max="16157" width="9.42578125" style="41" customWidth="1"/>
    <col min="16158" max="16158" width="3.85546875" style="41" customWidth="1"/>
    <col min="16159" max="16159" width="5.28515625" style="41" customWidth="1"/>
    <col min="16160" max="16160" width="2.85546875" style="41" customWidth="1"/>
    <col min="16161" max="16161" width="0" style="41" hidden="1" customWidth="1"/>
    <col min="16162" max="16162" width="7.7109375" style="41" customWidth="1"/>
    <col min="16163" max="16163" width="11.85546875" style="41" customWidth="1"/>
    <col min="16164" max="16164" width="7.42578125" style="41" customWidth="1"/>
    <col min="16165" max="16165" width="28.28515625" style="41" customWidth="1"/>
    <col min="16166" max="16166" width="11" style="41" customWidth="1"/>
    <col min="16167" max="16384" width="9.140625" style="41"/>
  </cols>
  <sheetData>
    <row r="1" spans="1:52" ht="33" customHeight="1" x14ac:dyDescent="0.35">
      <c r="A1" s="348" t="s">
        <v>905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33" customHeight="1" x14ac:dyDescent="0.35">
      <c r="A2" s="387" t="s">
        <v>364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6.5" customHeigh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s="43" customFormat="1" ht="24" customHeight="1" x14ac:dyDescent="0.4">
      <c r="A4" s="375" t="s">
        <v>926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42"/>
      <c r="AL4" s="42"/>
    </row>
    <row r="5" spans="1:52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</row>
    <row r="6" spans="1:52" ht="21" customHeight="1" x14ac:dyDescent="0.2">
      <c r="D6" s="45"/>
      <c r="F6" s="46" t="s">
        <v>386</v>
      </c>
      <c r="G6" s="367" t="s">
        <v>911</v>
      </c>
      <c r="H6" s="367"/>
      <c r="I6" s="367"/>
      <c r="J6" s="367"/>
      <c r="K6" s="367" t="s">
        <v>944</v>
      </c>
      <c r="L6" s="367"/>
      <c r="M6" s="367"/>
      <c r="N6" s="367"/>
      <c r="O6" s="367"/>
      <c r="P6" s="367"/>
      <c r="Q6" s="258"/>
      <c r="AL6" s="48"/>
    </row>
    <row r="7" spans="1:52" s="50" customFormat="1" ht="20.25" customHeight="1" x14ac:dyDescent="0.25">
      <c r="A7" s="49"/>
      <c r="D7" s="45"/>
      <c r="F7" s="45"/>
      <c r="G7" s="367" t="s">
        <v>928</v>
      </c>
      <c r="H7" s="367"/>
      <c r="I7" s="367"/>
      <c r="J7" s="367"/>
      <c r="K7" s="367" t="s">
        <v>929</v>
      </c>
      <c r="L7" s="367"/>
      <c r="M7" s="367"/>
      <c r="N7" s="367"/>
      <c r="O7" s="367"/>
      <c r="P7" s="367"/>
      <c r="Q7" s="277"/>
      <c r="R7" s="52"/>
      <c r="S7" s="52"/>
      <c r="T7" s="52"/>
      <c r="U7" s="52"/>
      <c r="V7" s="52"/>
      <c r="Y7" s="52"/>
      <c r="AB7" s="52"/>
      <c r="AK7" s="54"/>
      <c r="AL7" s="48"/>
    </row>
    <row r="8" spans="1:52" s="50" customFormat="1" ht="20.25" customHeight="1" x14ac:dyDescent="0.25">
      <c r="G8" s="258"/>
      <c r="H8" s="258"/>
      <c r="I8" s="258"/>
      <c r="J8" s="258"/>
      <c r="K8" s="367" t="s">
        <v>915</v>
      </c>
      <c r="L8" s="367"/>
      <c r="M8" s="367"/>
      <c r="N8" s="367"/>
      <c r="O8" s="367"/>
      <c r="P8" s="367"/>
      <c r="Q8" s="277"/>
      <c r="R8" s="52"/>
      <c r="S8" s="52"/>
      <c r="T8" s="52"/>
      <c r="U8" s="52"/>
      <c r="V8" s="52"/>
      <c r="Y8" s="52"/>
      <c r="AB8" s="52"/>
      <c r="AK8" s="44"/>
      <c r="AL8" s="48"/>
    </row>
    <row r="9" spans="1:52" s="50" customFormat="1" ht="10.5" customHeight="1" x14ac:dyDescent="0.25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Y9" s="52"/>
      <c r="AB9" s="52"/>
      <c r="AK9" s="54"/>
      <c r="AL9" s="48"/>
    </row>
    <row r="10" spans="1:52" s="60" customFormat="1" ht="15" customHeight="1" x14ac:dyDescent="0.2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232"/>
      <c r="P10" s="57"/>
      <c r="Q10" s="57"/>
      <c r="R10" s="57"/>
      <c r="S10" s="57"/>
      <c r="T10" s="57"/>
      <c r="U10" s="57"/>
      <c r="V10" s="57"/>
      <c r="W10" s="57"/>
      <c r="Y10" s="57"/>
      <c r="Z10" s="57"/>
      <c r="AB10" s="57"/>
      <c r="AC10" s="57"/>
      <c r="AE10" s="70"/>
      <c r="AF10" s="70"/>
      <c r="AG10" s="70"/>
      <c r="AJ10" s="310" t="s">
        <v>927</v>
      </c>
      <c r="AK10" s="254"/>
      <c r="AL10" s="48"/>
    </row>
    <row r="11" spans="1:52" ht="24.75" customHeight="1" x14ac:dyDescent="0.2">
      <c r="A11" s="397" t="s">
        <v>400</v>
      </c>
      <c r="B11" s="398" t="s">
        <v>29</v>
      </c>
      <c r="C11" s="394" t="s">
        <v>913</v>
      </c>
      <c r="D11" s="398" t="s">
        <v>31</v>
      </c>
      <c r="E11" s="398" t="s">
        <v>32</v>
      </c>
      <c r="F11" s="393" t="s">
        <v>33</v>
      </c>
      <c r="G11" s="398" t="s">
        <v>34</v>
      </c>
      <c r="H11" s="398" t="s">
        <v>35</v>
      </c>
      <c r="I11" s="393" t="s">
        <v>387</v>
      </c>
      <c r="J11" s="393" t="s">
        <v>37</v>
      </c>
      <c r="K11" s="393" t="s">
        <v>38</v>
      </c>
      <c r="L11" s="393" t="s">
        <v>39</v>
      </c>
      <c r="M11" s="393" t="s">
        <v>40</v>
      </c>
      <c r="N11" s="394" t="s">
        <v>41</v>
      </c>
      <c r="O11" s="393" t="s">
        <v>382</v>
      </c>
      <c r="P11" s="395" t="s">
        <v>388</v>
      </c>
      <c r="Q11" s="395"/>
      <c r="R11" s="395"/>
      <c r="S11" s="395" t="s">
        <v>389</v>
      </c>
      <c r="T11" s="395"/>
      <c r="U11" s="395"/>
      <c r="V11" s="394" t="s">
        <v>390</v>
      </c>
      <c r="W11" s="394"/>
      <c r="X11" s="394"/>
      <c r="Y11" s="395" t="s">
        <v>391</v>
      </c>
      <c r="Z11" s="395"/>
      <c r="AA11" s="395"/>
      <c r="AB11" s="395" t="s">
        <v>935</v>
      </c>
      <c r="AC11" s="395"/>
      <c r="AD11" s="395"/>
      <c r="AE11" s="396" t="s">
        <v>393</v>
      </c>
      <c r="AF11" s="396" t="s">
        <v>394</v>
      </c>
      <c r="AG11" s="396" t="s">
        <v>395</v>
      </c>
      <c r="AH11" s="392" t="s">
        <v>396</v>
      </c>
      <c r="AI11" s="392" t="s">
        <v>397</v>
      </c>
      <c r="AJ11" s="396" t="s">
        <v>402</v>
      </c>
      <c r="AL11" s="48"/>
    </row>
    <row r="12" spans="1:52" ht="48" customHeight="1" x14ac:dyDescent="0.2">
      <c r="A12" s="397"/>
      <c r="B12" s="398"/>
      <c r="C12" s="394"/>
      <c r="D12" s="398"/>
      <c r="E12" s="398"/>
      <c r="F12" s="393"/>
      <c r="G12" s="398"/>
      <c r="H12" s="398"/>
      <c r="I12" s="394"/>
      <c r="J12" s="393"/>
      <c r="K12" s="393"/>
      <c r="L12" s="393"/>
      <c r="M12" s="393"/>
      <c r="N12" s="394"/>
      <c r="O12" s="393"/>
      <c r="P12" s="320" t="s">
        <v>398</v>
      </c>
      <c r="Q12" s="320" t="s">
        <v>399</v>
      </c>
      <c r="R12" s="321" t="s">
        <v>400</v>
      </c>
      <c r="S12" s="320" t="s">
        <v>398</v>
      </c>
      <c r="T12" s="320" t="s">
        <v>399</v>
      </c>
      <c r="U12" s="321" t="s">
        <v>400</v>
      </c>
      <c r="V12" s="320" t="s">
        <v>398</v>
      </c>
      <c r="W12" s="320" t="s">
        <v>399</v>
      </c>
      <c r="X12" s="321" t="s">
        <v>400</v>
      </c>
      <c r="Y12" s="320" t="s">
        <v>398</v>
      </c>
      <c r="Z12" s="320" t="s">
        <v>399</v>
      </c>
      <c r="AA12" s="321" t="s">
        <v>400</v>
      </c>
      <c r="AB12" s="320" t="s">
        <v>398</v>
      </c>
      <c r="AC12" s="320" t="s">
        <v>399</v>
      </c>
      <c r="AD12" s="321" t="s">
        <v>400</v>
      </c>
      <c r="AE12" s="396"/>
      <c r="AF12" s="396"/>
      <c r="AG12" s="396"/>
      <c r="AH12" s="392"/>
      <c r="AI12" s="392"/>
      <c r="AJ12" s="396"/>
      <c r="AL12" s="48"/>
    </row>
    <row r="13" spans="1:52" s="62" customFormat="1" ht="46.5" customHeight="1" x14ac:dyDescent="0.2">
      <c r="A13" s="322">
        <v>1</v>
      </c>
      <c r="B13" s="186">
        <v>203</v>
      </c>
      <c r="C13" s="185" t="s">
        <v>203</v>
      </c>
      <c r="D13" s="186">
        <v>10181646</v>
      </c>
      <c r="E13" s="187" t="s">
        <v>650</v>
      </c>
      <c r="F13" s="196" t="s">
        <v>844</v>
      </c>
      <c r="G13" s="185" t="s">
        <v>47</v>
      </c>
      <c r="H13" s="186" t="s">
        <v>594</v>
      </c>
      <c r="I13" s="196" t="s">
        <v>845</v>
      </c>
      <c r="J13" s="188" t="s">
        <v>223</v>
      </c>
      <c r="K13" s="186" t="s">
        <v>216</v>
      </c>
      <c r="L13" s="186" t="s">
        <v>96</v>
      </c>
      <c r="M13" s="186" t="s">
        <v>84</v>
      </c>
      <c r="N13" s="186" t="s">
        <v>115</v>
      </c>
      <c r="O13" s="188" t="s">
        <v>224</v>
      </c>
      <c r="P13" s="323">
        <v>200.5</v>
      </c>
      <c r="Q13" s="324">
        <f t="shared" ref="Q13:Q18" si="0">ROUND(P13/2.8,3)-IF($AE13=1,0.5,IF($AE13=2,1.5,0))</f>
        <v>71.606999999999999</v>
      </c>
      <c r="R13" s="325">
        <f t="shared" ref="R13:R18" si="1">RANK(Q13,Q$13:Q$18,0)</f>
        <v>1</v>
      </c>
      <c r="S13" s="323">
        <v>201</v>
      </c>
      <c r="T13" s="324">
        <f t="shared" ref="T13:T18" si="2">ROUND(S13/2.8,3)-IF($AE13=1,0.5,IF($AE13=2,1.5,0))</f>
        <v>71.786000000000001</v>
      </c>
      <c r="U13" s="325">
        <f t="shared" ref="U13:U18" si="3">RANK(T13,T$13:T$18,0)</f>
        <v>1</v>
      </c>
      <c r="V13" s="323">
        <v>200.5</v>
      </c>
      <c r="W13" s="324">
        <f t="shared" ref="W13:W18" si="4">ROUND(V13/2.8,3)-IF($AE13=1,0.5,IF($AE13=2,1.5,0))</f>
        <v>71.606999999999999</v>
      </c>
      <c r="X13" s="325">
        <f t="shared" ref="X13:X18" si="5">RANK(W13,W$13:W$18,0)</f>
        <v>1</v>
      </c>
      <c r="Y13" s="323">
        <v>195</v>
      </c>
      <c r="Z13" s="324">
        <f t="shared" ref="Z13:Z18" si="6">ROUND(Y13/2.8,3)-IF($AE13=1,0.5,IF($AE13=2,1.5,0))</f>
        <v>69.643000000000001</v>
      </c>
      <c r="AA13" s="325">
        <f t="shared" ref="AA13:AA18" si="7">RANK(Z13,Z$13:Z$18,0)</f>
        <v>1</v>
      </c>
      <c r="AB13" s="323">
        <v>197.5</v>
      </c>
      <c r="AC13" s="324">
        <f t="shared" ref="AC13:AC18" si="8">ROUND(AB13/2.8,3)-IF($AE13=1,0.5,IF($AE13=2,1.5,0))</f>
        <v>70.536000000000001</v>
      </c>
      <c r="AD13" s="325">
        <f t="shared" ref="AD13:AD18" si="9">RANK(AC13,AC$13:AC$18,0)</f>
        <v>1</v>
      </c>
      <c r="AE13" s="327"/>
      <c r="AF13" s="327"/>
      <c r="AG13" s="327"/>
      <c r="AH13" s="328">
        <f t="shared" ref="AH13:AH18" si="10">(V13++S13+Y13+P13+AB13)/5</f>
        <v>198.9</v>
      </c>
      <c r="AI13" s="329">
        <f>ROUND(((T13+W13+Z13+Q13+AC13)/5),3)</f>
        <v>71.036000000000001</v>
      </c>
      <c r="AJ13" s="327" t="s">
        <v>900</v>
      </c>
      <c r="AK13" s="63"/>
      <c r="AL13" s="61"/>
      <c r="AM13" s="1"/>
    </row>
    <row r="14" spans="1:52" s="62" customFormat="1" ht="46.5" customHeight="1" x14ac:dyDescent="0.2">
      <c r="A14" s="322">
        <v>2</v>
      </c>
      <c r="B14" s="186">
        <v>201</v>
      </c>
      <c r="C14" s="185" t="s">
        <v>203</v>
      </c>
      <c r="D14" s="186">
        <v>10166576</v>
      </c>
      <c r="E14" s="187" t="s">
        <v>650</v>
      </c>
      <c r="F14" s="196" t="s">
        <v>756</v>
      </c>
      <c r="G14" s="185" t="s">
        <v>47</v>
      </c>
      <c r="H14" s="186" t="s">
        <v>757</v>
      </c>
      <c r="I14" s="196" t="s">
        <v>758</v>
      </c>
      <c r="J14" s="188" t="s">
        <v>368</v>
      </c>
      <c r="K14" s="186" t="s">
        <v>759</v>
      </c>
      <c r="L14" s="186" t="s">
        <v>52</v>
      </c>
      <c r="M14" s="186" t="s">
        <v>429</v>
      </c>
      <c r="N14" s="186" t="s">
        <v>142</v>
      </c>
      <c r="O14" s="188" t="s">
        <v>760</v>
      </c>
      <c r="P14" s="323">
        <v>184.5</v>
      </c>
      <c r="Q14" s="324">
        <f t="shared" si="0"/>
        <v>65.893000000000001</v>
      </c>
      <c r="R14" s="325">
        <f t="shared" si="1"/>
        <v>2</v>
      </c>
      <c r="S14" s="323">
        <v>187</v>
      </c>
      <c r="T14" s="324">
        <f t="shared" si="2"/>
        <v>66.786000000000001</v>
      </c>
      <c r="U14" s="325">
        <f t="shared" si="3"/>
        <v>2</v>
      </c>
      <c r="V14" s="323">
        <v>185</v>
      </c>
      <c r="W14" s="324">
        <f t="shared" si="4"/>
        <v>66.070999999999998</v>
      </c>
      <c r="X14" s="325">
        <f t="shared" si="5"/>
        <v>2</v>
      </c>
      <c r="Y14" s="323">
        <v>178.5</v>
      </c>
      <c r="Z14" s="324">
        <f t="shared" si="6"/>
        <v>63.75</v>
      </c>
      <c r="AA14" s="325">
        <f t="shared" si="7"/>
        <v>4</v>
      </c>
      <c r="AB14" s="323">
        <v>189</v>
      </c>
      <c r="AC14" s="324">
        <f t="shared" si="8"/>
        <v>67.5</v>
      </c>
      <c r="AD14" s="325">
        <f t="shared" si="9"/>
        <v>2</v>
      </c>
      <c r="AE14" s="327"/>
      <c r="AF14" s="327"/>
      <c r="AG14" s="327"/>
      <c r="AH14" s="328">
        <f t="shared" si="10"/>
        <v>184.8</v>
      </c>
      <c r="AI14" s="329">
        <f>ROUND(((T14+W14+Z14+Q14+AC14)/5),3)</f>
        <v>66</v>
      </c>
      <c r="AJ14" s="327" t="s">
        <v>900</v>
      </c>
      <c r="AK14" s="63"/>
      <c r="AL14" s="61"/>
      <c r="AM14" s="1"/>
    </row>
    <row r="15" spans="1:52" s="62" customFormat="1" ht="46.5" customHeight="1" x14ac:dyDescent="0.2">
      <c r="A15" s="322">
        <v>3</v>
      </c>
      <c r="B15" s="186">
        <v>205</v>
      </c>
      <c r="C15" s="185" t="s">
        <v>203</v>
      </c>
      <c r="D15" s="186">
        <v>10140865</v>
      </c>
      <c r="E15" s="187" t="s">
        <v>56</v>
      </c>
      <c r="F15" s="196" t="s">
        <v>881</v>
      </c>
      <c r="G15" s="185" t="s">
        <v>47</v>
      </c>
      <c r="H15" s="186" t="s">
        <v>883</v>
      </c>
      <c r="I15" s="196" t="s">
        <v>882</v>
      </c>
      <c r="J15" s="188" t="s">
        <v>884</v>
      </c>
      <c r="K15" s="202" t="s">
        <v>149</v>
      </c>
      <c r="L15" s="186" t="s">
        <v>52</v>
      </c>
      <c r="M15" s="186" t="s">
        <v>97</v>
      </c>
      <c r="N15" s="186" t="s">
        <v>130</v>
      </c>
      <c r="O15" s="188" t="s">
        <v>885</v>
      </c>
      <c r="P15" s="323">
        <v>184.5</v>
      </c>
      <c r="Q15" s="324">
        <f t="shared" si="0"/>
        <v>65.893000000000001</v>
      </c>
      <c r="R15" s="325">
        <f t="shared" si="1"/>
        <v>2</v>
      </c>
      <c r="S15" s="323">
        <v>179.5</v>
      </c>
      <c r="T15" s="324">
        <f t="shared" si="2"/>
        <v>64.106999999999999</v>
      </c>
      <c r="U15" s="325">
        <f t="shared" si="3"/>
        <v>3</v>
      </c>
      <c r="V15" s="323">
        <v>180</v>
      </c>
      <c r="W15" s="324">
        <f t="shared" si="4"/>
        <v>64.286000000000001</v>
      </c>
      <c r="X15" s="325">
        <f t="shared" si="5"/>
        <v>3</v>
      </c>
      <c r="Y15" s="323">
        <v>191.5</v>
      </c>
      <c r="Z15" s="324">
        <f t="shared" si="6"/>
        <v>68.393000000000001</v>
      </c>
      <c r="AA15" s="325">
        <f t="shared" si="7"/>
        <v>2</v>
      </c>
      <c r="AB15" s="323">
        <v>186</v>
      </c>
      <c r="AC15" s="324">
        <f t="shared" si="8"/>
        <v>66.429000000000002</v>
      </c>
      <c r="AD15" s="325">
        <f t="shared" si="9"/>
        <v>3</v>
      </c>
      <c r="AE15" s="327"/>
      <c r="AF15" s="327"/>
      <c r="AG15" s="327"/>
      <c r="AH15" s="328">
        <f t="shared" si="10"/>
        <v>184.3</v>
      </c>
      <c r="AI15" s="329">
        <v>65.820999999999998</v>
      </c>
      <c r="AJ15" s="327" t="s">
        <v>900</v>
      </c>
      <c r="AK15" s="63"/>
      <c r="AL15" s="61"/>
      <c r="AM15" s="1"/>
    </row>
    <row r="16" spans="1:52" s="62" customFormat="1" ht="46.5" customHeight="1" x14ac:dyDescent="0.2">
      <c r="A16" s="322">
        <v>4</v>
      </c>
      <c r="B16" s="186">
        <v>200</v>
      </c>
      <c r="C16" s="185" t="s">
        <v>203</v>
      </c>
      <c r="D16" s="186">
        <v>10182051</v>
      </c>
      <c r="E16" s="187" t="s">
        <v>873</v>
      </c>
      <c r="F16" s="196" t="s">
        <v>868</v>
      </c>
      <c r="G16" s="185" t="s">
        <v>47</v>
      </c>
      <c r="H16" s="186" t="s">
        <v>869</v>
      </c>
      <c r="I16" s="196" t="s">
        <v>879</v>
      </c>
      <c r="J16" s="188" t="s">
        <v>870</v>
      </c>
      <c r="K16" s="192" t="s">
        <v>533</v>
      </c>
      <c r="L16" s="186" t="s">
        <v>83</v>
      </c>
      <c r="M16" s="186" t="s">
        <v>84</v>
      </c>
      <c r="N16" s="186" t="s">
        <v>130</v>
      </c>
      <c r="O16" s="188" t="s">
        <v>498</v>
      </c>
      <c r="P16" s="323">
        <v>176</v>
      </c>
      <c r="Q16" s="324">
        <f t="shared" si="0"/>
        <v>62.856999999999999</v>
      </c>
      <c r="R16" s="325">
        <f t="shared" si="1"/>
        <v>4</v>
      </c>
      <c r="S16" s="323">
        <v>177</v>
      </c>
      <c r="T16" s="324">
        <f t="shared" si="2"/>
        <v>63.213999999999999</v>
      </c>
      <c r="U16" s="325">
        <f t="shared" si="3"/>
        <v>4</v>
      </c>
      <c r="V16" s="323">
        <v>165.5</v>
      </c>
      <c r="W16" s="324">
        <f t="shared" si="4"/>
        <v>59.106999999999999</v>
      </c>
      <c r="X16" s="325">
        <f t="shared" si="5"/>
        <v>6</v>
      </c>
      <c r="Y16" s="323">
        <v>184.5</v>
      </c>
      <c r="Z16" s="324">
        <f t="shared" si="6"/>
        <v>65.893000000000001</v>
      </c>
      <c r="AA16" s="325">
        <f t="shared" si="7"/>
        <v>3</v>
      </c>
      <c r="AB16" s="323">
        <v>177</v>
      </c>
      <c r="AC16" s="324">
        <f t="shared" si="8"/>
        <v>63.213999999999999</v>
      </c>
      <c r="AD16" s="325">
        <f t="shared" si="9"/>
        <v>5</v>
      </c>
      <c r="AE16" s="327"/>
      <c r="AF16" s="327"/>
      <c r="AG16" s="327"/>
      <c r="AH16" s="328">
        <f t="shared" si="10"/>
        <v>176</v>
      </c>
      <c r="AI16" s="329">
        <f>ROUND(((T16+W16+Z16+Q16+AC16)/5),3)</f>
        <v>62.856999999999999</v>
      </c>
      <c r="AJ16" s="327" t="s">
        <v>900</v>
      </c>
      <c r="AK16" s="63"/>
      <c r="AL16" s="61"/>
      <c r="AM16" s="1"/>
    </row>
    <row r="17" spans="1:39" s="62" customFormat="1" ht="46.5" customHeight="1" x14ac:dyDescent="0.2">
      <c r="A17" s="322">
        <v>5</v>
      </c>
      <c r="B17" s="186">
        <v>202</v>
      </c>
      <c r="C17" s="185" t="s">
        <v>203</v>
      </c>
      <c r="D17" s="186">
        <v>10150650</v>
      </c>
      <c r="E17" s="187" t="s">
        <v>761</v>
      </c>
      <c r="F17" s="196" t="s">
        <v>762</v>
      </c>
      <c r="G17" s="185" t="s">
        <v>47</v>
      </c>
      <c r="H17" s="186" t="s">
        <v>763</v>
      </c>
      <c r="I17" s="196" t="s">
        <v>764</v>
      </c>
      <c r="J17" s="188" t="s">
        <v>765</v>
      </c>
      <c r="K17" s="186" t="s">
        <v>80</v>
      </c>
      <c r="L17" s="186" t="s">
        <v>81</v>
      </c>
      <c r="M17" s="186" t="s">
        <v>431</v>
      </c>
      <c r="N17" s="192" t="s">
        <v>455</v>
      </c>
      <c r="O17" s="188" t="s">
        <v>766</v>
      </c>
      <c r="P17" s="323">
        <v>175</v>
      </c>
      <c r="Q17" s="324">
        <f t="shared" si="0"/>
        <v>62.5</v>
      </c>
      <c r="R17" s="325">
        <f t="shared" si="1"/>
        <v>5</v>
      </c>
      <c r="S17" s="323">
        <v>173.5</v>
      </c>
      <c r="T17" s="324">
        <f t="shared" si="2"/>
        <v>61.963999999999999</v>
      </c>
      <c r="U17" s="325">
        <f t="shared" si="3"/>
        <v>5</v>
      </c>
      <c r="V17" s="323">
        <v>178</v>
      </c>
      <c r="W17" s="324">
        <f t="shared" si="4"/>
        <v>63.570999999999998</v>
      </c>
      <c r="X17" s="325">
        <f t="shared" si="5"/>
        <v>4</v>
      </c>
      <c r="Y17" s="323">
        <v>164</v>
      </c>
      <c r="Z17" s="324">
        <f t="shared" si="6"/>
        <v>58.570999999999998</v>
      </c>
      <c r="AA17" s="325">
        <f t="shared" si="7"/>
        <v>6</v>
      </c>
      <c r="AB17" s="323">
        <v>180.5</v>
      </c>
      <c r="AC17" s="324">
        <f t="shared" si="8"/>
        <v>64.463999999999999</v>
      </c>
      <c r="AD17" s="325">
        <f t="shared" si="9"/>
        <v>4</v>
      </c>
      <c r="AE17" s="327"/>
      <c r="AF17" s="327"/>
      <c r="AG17" s="327"/>
      <c r="AH17" s="328">
        <f t="shared" si="10"/>
        <v>174.2</v>
      </c>
      <c r="AI17" s="329">
        <f>ROUND(((T17+W17+Z17+Q17+AC17)/5),3)</f>
        <v>62.213999999999999</v>
      </c>
      <c r="AJ17" s="327" t="s">
        <v>900</v>
      </c>
      <c r="AK17" s="63"/>
      <c r="AL17" s="61"/>
      <c r="AM17" s="1"/>
    </row>
    <row r="18" spans="1:39" s="62" customFormat="1" ht="46.5" customHeight="1" x14ac:dyDescent="0.2">
      <c r="A18" s="322">
        <v>6</v>
      </c>
      <c r="B18" s="186">
        <v>204</v>
      </c>
      <c r="C18" s="185" t="s">
        <v>203</v>
      </c>
      <c r="D18" s="186">
        <v>10182053</v>
      </c>
      <c r="E18" s="187" t="s">
        <v>874</v>
      </c>
      <c r="F18" s="196" t="s">
        <v>875</v>
      </c>
      <c r="G18" s="185" t="s">
        <v>47</v>
      </c>
      <c r="H18" s="186" t="s">
        <v>878</v>
      </c>
      <c r="I18" s="196" t="s">
        <v>880</v>
      </c>
      <c r="J18" s="188" t="s">
        <v>141</v>
      </c>
      <c r="K18" s="186" t="s">
        <v>876</v>
      </c>
      <c r="L18" s="186" t="s">
        <v>83</v>
      </c>
      <c r="M18" s="186" t="s">
        <v>71</v>
      </c>
      <c r="N18" s="192" t="s">
        <v>142</v>
      </c>
      <c r="O18" s="188" t="s">
        <v>195</v>
      </c>
      <c r="P18" s="323">
        <v>172</v>
      </c>
      <c r="Q18" s="324">
        <f t="shared" si="0"/>
        <v>61.429000000000002</v>
      </c>
      <c r="R18" s="325">
        <f t="shared" si="1"/>
        <v>6</v>
      </c>
      <c r="S18" s="323">
        <v>172.5</v>
      </c>
      <c r="T18" s="324">
        <f t="shared" si="2"/>
        <v>61.606999999999999</v>
      </c>
      <c r="U18" s="325">
        <f t="shared" si="3"/>
        <v>6</v>
      </c>
      <c r="V18" s="323">
        <v>172</v>
      </c>
      <c r="W18" s="324">
        <f t="shared" si="4"/>
        <v>61.429000000000002</v>
      </c>
      <c r="X18" s="325">
        <f t="shared" si="5"/>
        <v>5</v>
      </c>
      <c r="Y18" s="323">
        <v>177</v>
      </c>
      <c r="Z18" s="324">
        <f t="shared" si="6"/>
        <v>63.213999999999999</v>
      </c>
      <c r="AA18" s="325">
        <f t="shared" si="7"/>
        <v>5</v>
      </c>
      <c r="AB18" s="323">
        <v>174</v>
      </c>
      <c r="AC18" s="324">
        <f t="shared" si="8"/>
        <v>62.143000000000001</v>
      </c>
      <c r="AD18" s="325">
        <f t="shared" si="9"/>
        <v>6</v>
      </c>
      <c r="AE18" s="327"/>
      <c r="AF18" s="327"/>
      <c r="AG18" s="327"/>
      <c r="AH18" s="328">
        <f t="shared" si="10"/>
        <v>173.5</v>
      </c>
      <c r="AI18" s="329">
        <f>ROUND(((T18+W18+Z18+Q18+AC18)/5),3)</f>
        <v>61.963999999999999</v>
      </c>
      <c r="AJ18" s="327" t="s">
        <v>900</v>
      </c>
      <c r="AK18" s="63"/>
      <c r="AL18" s="61"/>
      <c r="AM18" s="1"/>
    </row>
    <row r="19" spans="1:39" ht="88.5" customHeight="1" x14ac:dyDescent="0.25">
      <c r="A19" s="82" t="s">
        <v>401</v>
      </c>
      <c r="B19" s="68"/>
      <c r="C19" s="68"/>
      <c r="D19" s="177"/>
      <c r="E19" s="68"/>
      <c r="F19" s="68"/>
      <c r="G19" s="177"/>
      <c r="H19" s="177"/>
      <c r="I19" s="177"/>
      <c r="J19" s="177"/>
      <c r="K19" s="366"/>
      <c r="L19" s="366"/>
      <c r="M19" s="366"/>
      <c r="N19" s="366"/>
      <c r="O19" s="366"/>
    </row>
  </sheetData>
  <sortState ref="A13:AZ18">
    <sortCondition descending="1" ref="AI13:AI18"/>
  </sortState>
  <mergeCells count="36">
    <mergeCell ref="A1:AJ1"/>
    <mergeCell ref="A2:AJ2"/>
    <mergeCell ref="A4:AJ4"/>
    <mergeCell ref="A5:AJ5"/>
    <mergeCell ref="K11:K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M11:M12"/>
    <mergeCell ref="N11:N12"/>
    <mergeCell ref="O11:O12"/>
    <mergeCell ref="P11:R11"/>
    <mergeCell ref="V11:X11"/>
    <mergeCell ref="AJ11:AJ12"/>
    <mergeCell ref="K19:O19"/>
    <mergeCell ref="S11:U11"/>
    <mergeCell ref="AB11:AD11"/>
    <mergeCell ref="G6:J6"/>
    <mergeCell ref="G7:J7"/>
    <mergeCell ref="K6:P6"/>
    <mergeCell ref="K7:P7"/>
    <mergeCell ref="K8:P8"/>
    <mergeCell ref="Y11:AA11"/>
    <mergeCell ref="AE11:AE12"/>
    <mergeCell ref="AF11:AF12"/>
    <mergeCell ref="AG11:AG12"/>
    <mergeCell ref="AH11:AH12"/>
    <mergeCell ref="AI11:AI12"/>
    <mergeCell ref="L11:L12"/>
  </mergeCells>
  <pageMargins left="0.23622047244094491" right="0.23622047244094491" top="0.35433070866141736" bottom="0.35433070866141736" header="0" footer="0"/>
  <pageSetup paperSize="9" scale="58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"/>
  <sheetViews>
    <sheetView view="pageBreakPreview" topLeftCell="A4" zoomScale="75" zoomScaleNormal="75" zoomScaleSheetLayoutView="75" workbookViewId="0">
      <selection activeCell="A4" sqref="A4:AM4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6.140625" style="41" hidden="1" customWidth="1"/>
    <col min="4" max="4" width="13.28515625" style="41" hidden="1" customWidth="1"/>
    <col min="5" max="5" width="6.7109375" style="41" customWidth="1"/>
    <col min="6" max="6" width="15.42578125" style="41" customWidth="1"/>
    <col min="7" max="7" width="5.140625" style="41" customWidth="1"/>
    <col min="8" max="8" width="14" style="41" hidden="1" customWidth="1"/>
    <col min="9" max="9" width="20.42578125" style="41" customWidth="1"/>
    <col min="10" max="10" width="10.42578125" style="41" customWidth="1"/>
    <col min="11" max="11" width="11" style="41" customWidth="1"/>
    <col min="12" max="12" width="11.5703125" style="41" customWidth="1"/>
    <col min="13" max="13" width="7.28515625" style="41" customWidth="1"/>
    <col min="14" max="14" width="9.5703125" style="41" customWidth="1"/>
    <col min="15" max="15" width="14" style="41" customWidth="1"/>
    <col min="16" max="17" width="8.28515625" style="41" customWidth="1"/>
    <col min="18" max="18" width="8.5703125" style="41" customWidth="1"/>
    <col min="19" max="19" width="3.7109375" style="41" customWidth="1"/>
    <col min="20" max="21" width="8.5703125" style="41" customWidth="1"/>
    <col min="22" max="22" width="8.42578125" style="41" customWidth="1"/>
    <col min="23" max="23" width="3.7109375" style="41" customWidth="1"/>
    <col min="24" max="25" width="8.7109375" style="41" customWidth="1"/>
    <col min="26" max="26" width="8.42578125" style="41" customWidth="1"/>
    <col min="27" max="27" width="3.7109375" style="41" customWidth="1"/>
    <col min="28" max="30" width="8.42578125" style="41" customWidth="1"/>
    <col min="31" max="31" width="3.7109375" style="41" customWidth="1"/>
    <col min="32" max="33" width="8.28515625" style="41" customWidth="1"/>
    <col min="34" max="34" width="8.42578125" style="41" customWidth="1"/>
    <col min="35" max="35" width="3.7109375" style="41" customWidth="1"/>
    <col min="36" max="37" width="8.5703125" style="41" customWidth="1"/>
    <col min="38" max="38" width="11.85546875" style="41" bestFit="1" customWidth="1"/>
    <col min="39" max="39" width="9.140625" style="41" customWidth="1"/>
    <col min="40" max="40" width="28.28515625" style="44" customWidth="1"/>
    <col min="41" max="41" width="11" style="44" customWidth="1"/>
    <col min="42" max="256" width="9.140625" style="41"/>
    <col min="257" max="257" width="4.5703125" style="41" customWidth="1"/>
    <col min="258" max="258" width="5" style="41" customWidth="1"/>
    <col min="259" max="260" width="0" style="41" hidden="1" customWidth="1"/>
    <col min="261" max="261" width="11.140625" style="41" customWidth="1"/>
    <col min="262" max="262" width="16.140625" style="41" customWidth="1"/>
    <col min="263" max="263" width="5.140625" style="41" customWidth="1"/>
    <col min="264" max="264" width="0" style="41" hidden="1" customWidth="1"/>
    <col min="265" max="265" width="15.7109375" style="41" customWidth="1"/>
    <col min="266" max="266" width="15.28515625" style="41" customWidth="1"/>
    <col min="267" max="267" width="11.7109375" style="41" customWidth="1"/>
    <col min="268" max="268" width="11.5703125" style="41" customWidth="1"/>
    <col min="269" max="269" width="7.28515625" style="41" customWidth="1"/>
    <col min="270" max="270" width="9.5703125" style="41" customWidth="1"/>
    <col min="271" max="271" width="11" style="41" customWidth="1"/>
    <col min="272" max="273" width="8.28515625" style="41" customWidth="1"/>
    <col min="274" max="274" width="8.5703125" style="41" customWidth="1"/>
    <col min="275" max="275" width="3.7109375" style="41" customWidth="1"/>
    <col min="276" max="277" width="8.5703125" style="41" customWidth="1"/>
    <col min="278" max="278" width="8.42578125" style="41" customWidth="1"/>
    <col min="279" max="279" width="3.7109375" style="41" customWidth="1"/>
    <col min="280" max="281" width="8.7109375" style="41" customWidth="1"/>
    <col min="282" max="282" width="8.42578125" style="41" customWidth="1"/>
    <col min="283" max="283" width="3.7109375" style="41" customWidth="1"/>
    <col min="284" max="286" width="8.42578125" style="41" customWidth="1"/>
    <col min="287" max="287" width="3.7109375" style="41" customWidth="1"/>
    <col min="288" max="289" width="8.28515625" style="41" customWidth="1"/>
    <col min="290" max="290" width="8.42578125" style="41" customWidth="1"/>
    <col min="291" max="291" width="3.7109375" style="41" customWidth="1"/>
    <col min="292" max="293" width="8.5703125" style="41" customWidth="1"/>
    <col min="294" max="294" width="11.85546875" style="41" bestFit="1" customWidth="1"/>
    <col min="295" max="295" width="9.140625" style="41" customWidth="1"/>
    <col min="296" max="296" width="28.28515625" style="41" customWidth="1"/>
    <col min="297" max="297" width="11" style="41" customWidth="1"/>
    <col min="298" max="512" width="9.140625" style="41"/>
    <col min="513" max="513" width="4.5703125" style="41" customWidth="1"/>
    <col min="514" max="514" width="5" style="41" customWidth="1"/>
    <col min="515" max="516" width="0" style="41" hidden="1" customWidth="1"/>
    <col min="517" max="517" width="11.140625" style="41" customWidth="1"/>
    <col min="518" max="518" width="16.140625" style="41" customWidth="1"/>
    <col min="519" max="519" width="5.140625" style="41" customWidth="1"/>
    <col min="520" max="520" width="0" style="41" hidden="1" customWidth="1"/>
    <col min="521" max="521" width="15.7109375" style="41" customWidth="1"/>
    <col min="522" max="522" width="15.28515625" style="41" customWidth="1"/>
    <col min="523" max="523" width="11.7109375" style="41" customWidth="1"/>
    <col min="524" max="524" width="11.5703125" style="41" customWidth="1"/>
    <col min="525" max="525" width="7.28515625" style="41" customWidth="1"/>
    <col min="526" max="526" width="9.5703125" style="41" customWidth="1"/>
    <col min="527" max="527" width="11" style="41" customWidth="1"/>
    <col min="528" max="529" width="8.28515625" style="41" customWidth="1"/>
    <col min="530" max="530" width="8.5703125" style="41" customWidth="1"/>
    <col min="531" max="531" width="3.7109375" style="41" customWidth="1"/>
    <col min="532" max="533" width="8.5703125" style="41" customWidth="1"/>
    <col min="534" max="534" width="8.42578125" style="41" customWidth="1"/>
    <col min="535" max="535" width="3.7109375" style="41" customWidth="1"/>
    <col min="536" max="537" width="8.7109375" style="41" customWidth="1"/>
    <col min="538" max="538" width="8.42578125" style="41" customWidth="1"/>
    <col min="539" max="539" width="3.7109375" style="41" customWidth="1"/>
    <col min="540" max="542" width="8.42578125" style="41" customWidth="1"/>
    <col min="543" max="543" width="3.7109375" style="41" customWidth="1"/>
    <col min="544" max="545" width="8.28515625" style="41" customWidth="1"/>
    <col min="546" max="546" width="8.42578125" style="41" customWidth="1"/>
    <col min="547" max="547" width="3.7109375" style="41" customWidth="1"/>
    <col min="548" max="549" width="8.5703125" style="41" customWidth="1"/>
    <col min="550" max="550" width="11.85546875" style="41" bestFit="1" customWidth="1"/>
    <col min="551" max="551" width="9.140625" style="41" customWidth="1"/>
    <col min="552" max="552" width="28.28515625" style="41" customWidth="1"/>
    <col min="553" max="553" width="11" style="41" customWidth="1"/>
    <col min="554" max="768" width="9.140625" style="41"/>
    <col min="769" max="769" width="4.5703125" style="41" customWidth="1"/>
    <col min="770" max="770" width="5" style="41" customWidth="1"/>
    <col min="771" max="772" width="0" style="41" hidden="1" customWidth="1"/>
    <col min="773" max="773" width="11.140625" style="41" customWidth="1"/>
    <col min="774" max="774" width="16.140625" style="41" customWidth="1"/>
    <col min="775" max="775" width="5.140625" style="41" customWidth="1"/>
    <col min="776" max="776" width="0" style="41" hidden="1" customWidth="1"/>
    <col min="777" max="777" width="15.7109375" style="41" customWidth="1"/>
    <col min="778" max="778" width="15.28515625" style="41" customWidth="1"/>
    <col min="779" max="779" width="11.7109375" style="41" customWidth="1"/>
    <col min="780" max="780" width="11.5703125" style="41" customWidth="1"/>
    <col min="781" max="781" width="7.28515625" style="41" customWidth="1"/>
    <col min="782" max="782" width="9.5703125" style="41" customWidth="1"/>
    <col min="783" max="783" width="11" style="41" customWidth="1"/>
    <col min="784" max="785" width="8.28515625" style="41" customWidth="1"/>
    <col min="786" max="786" width="8.5703125" style="41" customWidth="1"/>
    <col min="787" max="787" width="3.7109375" style="41" customWidth="1"/>
    <col min="788" max="789" width="8.5703125" style="41" customWidth="1"/>
    <col min="790" max="790" width="8.42578125" style="41" customWidth="1"/>
    <col min="791" max="791" width="3.7109375" style="41" customWidth="1"/>
    <col min="792" max="793" width="8.7109375" style="41" customWidth="1"/>
    <col min="794" max="794" width="8.42578125" style="41" customWidth="1"/>
    <col min="795" max="795" width="3.7109375" style="41" customWidth="1"/>
    <col min="796" max="798" width="8.42578125" style="41" customWidth="1"/>
    <col min="799" max="799" width="3.7109375" style="41" customWidth="1"/>
    <col min="800" max="801" width="8.28515625" style="41" customWidth="1"/>
    <col min="802" max="802" width="8.42578125" style="41" customWidth="1"/>
    <col min="803" max="803" width="3.7109375" style="41" customWidth="1"/>
    <col min="804" max="805" width="8.5703125" style="41" customWidth="1"/>
    <col min="806" max="806" width="11.85546875" style="41" bestFit="1" customWidth="1"/>
    <col min="807" max="807" width="9.140625" style="41" customWidth="1"/>
    <col min="808" max="808" width="28.28515625" style="41" customWidth="1"/>
    <col min="809" max="809" width="11" style="41" customWidth="1"/>
    <col min="810" max="1024" width="9.140625" style="41"/>
    <col min="1025" max="1025" width="4.5703125" style="41" customWidth="1"/>
    <col min="1026" max="1026" width="5" style="41" customWidth="1"/>
    <col min="1027" max="1028" width="0" style="41" hidden="1" customWidth="1"/>
    <col min="1029" max="1029" width="11.140625" style="41" customWidth="1"/>
    <col min="1030" max="1030" width="16.140625" style="41" customWidth="1"/>
    <col min="1031" max="1031" width="5.140625" style="41" customWidth="1"/>
    <col min="1032" max="1032" width="0" style="41" hidden="1" customWidth="1"/>
    <col min="1033" max="1033" width="15.7109375" style="41" customWidth="1"/>
    <col min="1034" max="1034" width="15.28515625" style="41" customWidth="1"/>
    <col min="1035" max="1035" width="11.7109375" style="41" customWidth="1"/>
    <col min="1036" max="1036" width="11.5703125" style="41" customWidth="1"/>
    <col min="1037" max="1037" width="7.28515625" style="41" customWidth="1"/>
    <col min="1038" max="1038" width="9.5703125" style="41" customWidth="1"/>
    <col min="1039" max="1039" width="11" style="41" customWidth="1"/>
    <col min="1040" max="1041" width="8.28515625" style="41" customWidth="1"/>
    <col min="1042" max="1042" width="8.5703125" style="41" customWidth="1"/>
    <col min="1043" max="1043" width="3.7109375" style="41" customWidth="1"/>
    <col min="1044" max="1045" width="8.5703125" style="41" customWidth="1"/>
    <col min="1046" max="1046" width="8.42578125" style="41" customWidth="1"/>
    <col min="1047" max="1047" width="3.7109375" style="41" customWidth="1"/>
    <col min="1048" max="1049" width="8.7109375" style="41" customWidth="1"/>
    <col min="1050" max="1050" width="8.42578125" style="41" customWidth="1"/>
    <col min="1051" max="1051" width="3.7109375" style="41" customWidth="1"/>
    <col min="1052" max="1054" width="8.42578125" style="41" customWidth="1"/>
    <col min="1055" max="1055" width="3.7109375" style="41" customWidth="1"/>
    <col min="1056" max="1057" width="8.28515625" style="41" customWidth="1"/>
    <col min="1058" max="1058" width="8.42578125" style="41" customWidth="1"/>
    <col min="1059" max="1059" width="3.7109375" style="41" customWidth="1"/>
    <col min="1060" max="1061" width="8.5703125" style="41" customWidth="1"/>
    <col min="1062" max="1062" width="11.85546875" style="41" bestFit="1" customWidth="1"/>
    <col min="1063" max="1063" width="9.140625" style="41" customWidth="1"/>
    <col min="1064" max="1064" width="28.28515625" style="41" customWidth="1"/>
    <col min="1065" max="1065" width="11" style="41" customWidth="1"/>
    <col min="1066" max="1280" width="9.140625" style="41"/>
    <col min="1281" max="1281" width="4.5703125" style="41" customWidth="1"/>
    <col min="1282" max="1282" width="5" style="41" customWidth="1"/>
    <col min="1283" max="1284" width="0" style="41" hidden="1" customWidth="1"/>
    <col min="1285" max="1285" width="11.140625" style="41" customWidth="1"/>
    <col min="1286" max="1286" width="16.140625" style="41" customWidth="1"/>
    <col min="1287" max="1287" width="5.140625" style="41" customWidth="1"/>
    <col min="1288" max="1288" width="0" style="41" hidden="1" customWidth="1"/>
    <col min="1289" max="1289" width="15.7109375" style="41" customWidth="1"/>
    <col min="1290" max="1290" width="15.28515625" style="41" customWidth="1"/>
    <col min="1291" max="1291" width="11.7109375" style="41" customWidth="1"/>
    <col min="1292" max="1292" width="11.5703125" style="41" customWidth="1"/>
    <col min="1293" max="1293" width="7.28515625" style="41" customWidth="1"/>
    <col min="1294" max="1294" width="9.5703125" style="41" customWidth="1"/>
    <col min="1295" max="1295" width="11" style="41" customWidth="1"/>
    <col min="1296" max="1297" width="8.28515625" style="41" customWidth="1"/>
    <col min="1298" max="1298" width="8.5703125" style="41" customWidth="1"/>
    <col min="1299" max="1299" width="3.7109375" style="41" customWidth="1"/>
    <col min="1300" max="1301" width="8.5703125" style="41" customWidth="1"/>
    <col min="1302" max="1302" width="8.42578125" style="41" customWidth="1"/>
    <col min="1303" max="1303" width="3.7109375" style="41" customWidth="1"/>
    <col min="1304" max="1305" width="8.7109375" style="41" customWidth="1"/>
    <col min="1306" max="1306" width="8.42578125" style="41" customWidth="1"/>
    <col min="1307" max="1307" width="3.7109375" style="41" customWidth="1"/>
    <col min="1308" max="1310" width="8.42578125" style="41" customWidth="1"/>
    <col min="1311" max="1311" width="3.7109375" style="41" customWidth="1"/>
    <col min="1312" max="1313" width="8.28515625" style="41" customWidth="1"/>
    <col min="1314" max="1314" width="8.42578125" style="41" customWidth="1"/>
    <col min="1315" max="1315" width="3.7109375" style="41" customWidth="1"/>
    <col min="1316" max="1317" width="8.5703125" style="41" customWidth="1"/>
    <col min="1318" max="1318" width="11.85546875" style="41" bestFit="1" customWidth="1"/>
    <col min="1319" max="1319" width="9.140625" style="41" customWidth="1"/>
    <col min="1320" max="1320" width="28.28515625" style="41" customWidth="1"/>
    <col min="1321" max="1321" width="11" style="41" customWidth="1"/>
    <col min="1322" max="1536" width="9.140625" style="41"/>
    <col min="1537" max="1537" width="4.5703125" style="41" customWidth="1"/>
    <col min="1538" max="1538" width="5" style="41" customWidth="1"/>
    <col min="1539" max="1540" width="0" style="41" hidden="1" customWidth="1"/>
    <col min="1541" max="1541" width="11.140625" style="41" customWidth="1"/>
    <col min="1542" max="1542" width="16.140625" style="41" customWidth="1"/>
    <col min="1543" max="1543" width="5.140625" style="41" customWidth="1"/>
    <col min="1544" max="1544" width="0" style="41" hidden="1" customWidth="1"/>
    <col min="1545" max="1545" width="15.7109375" style="41" customWidth="1"/>
    <col min="1546" max="1546" width="15.28515625" style="41" customWidth="1"/>
    <col min="1547" max="1547" width="11.7109375" style="41" customWidth="1"/>
    <col min="1548" max="1548" width="11.5703125" style="41" customWidth="1"/>
    <col min="1549" max="1549" width="7.28515625" style="41" customWidth="1"/>
    <col min="1550" max="1550" width="9.5703125" style="41" customWidth="1"/>
    <col min="1551" max="1551" width="11" style="41" customWidth="1"/>
    <col min="1552" max="1553" width="8.28515625" style="41" customWidth="1"/>
    <col min="1554" max="1554" width="8.5703125" style="41" customWidth="1"/>
    <col min="1555" max="1555" width="3.7109375" style="41" customWidth="1"/>
    <col min="1556" max="1557" width="8.5703125" style="41" customWidth="1"/>
    <col min="1558" max="1558" width="8.42578125" style="41" customWidth="1"/>
    <col min="1559" max="1559" width="3.7109375" style="41" customWidth="1"/>
    <col min="1560" max="1561" width="8.7109375" style="41" customWidth="1"/>
    <col min="1562" max="1562" width="8.42578125" style="41" customWidth="1"/>
    <col min="1563" max="1563" width="3.7109375" style="41" customWidth="1"/>
    <col min="1564" max="1566" width="8.42578125" style="41" customWidth="1"/>
    <col min="1567" max="1567" width="3.7109375" style="41" customWidth="1"/>
    <col min="1568" max="1569" width="8.28515625" style="41" customWidth="1"/>
    <col min="1570" max="1570" width="8.42578125" style="41" customWidth="1"/>
    <col min="1571" max="1571" width="3.7109375" style="41" customWidth="1"/>
    <col min="1572" max="1573" width="8.5703125" style="41" customWidth="1"/>
    <col min="1574" max="1574" width="11.85546875" style="41" bestFit="1" customWidth="1"/>
    <col min="1575" max="1575" width="9.140625" style="41" customWidth="1"/>
    <col min="1576" max="1576" width="28.28515625" style="41" customWidth="1"/>
    <col min="1577" max="1577" width="11" style="41" customWidth="1"/>
    <col min="1578" max="1792" width="9.140625" style="41"/>
    <col min="1793" max="1793" width="4.5703125" style="41" customWidth="1"/>
    <col min="1794" max="1794" width="5" style="41" customWidth="1"/>
    <col min="1795" max="1796" width="0" style="41" hidden="1" customWidth="1"/>
    <col min="1797" max="1797" width="11.140625" style="41" customWidth="1"/>
    <col min="1798" max="1798" width="16.140625" style="41" customWidth="1"/>
    <col min="1799" max="1799" width="5.140625" style="41" customWidth="1"/>
    <col min="1800" max="1800" width="0" style="41" hidden="1" customWidth="1"/>
    <col min="1801" max="1801" width="15.7109375" style="41" customWidth="1"/>
    <col min="1802" max="1802" width="15.28515625" style="41" customWidth="1"/>
    <col min="1803" max="1803" width="11.7109375" style="41" customWidth="1"/>
    <col min="1804" max="1804" width="11.5703125" style="41" customWidth="1"/>
    <col min="1805" max="1805" width="7.28515625" style="41" customWidth="1"/>
    <col min="1806" max="1806" width="9.5703125" style="41" customWidth="1"/>
    <col min="1807" max="1807" width="11" style="41" customWidth="1"/>
    <col min="1808" max="1809" width="8.28515625" style="41" customWidth="1"/>
    <col min="1810" max="1810" width="8.5703125" style="41" customWidth="1"/>
    <col min="1811" max="1811" width="3.7109375" style="41" customWidth="1"/>
    <col min="1812" max="1813" width="8.5703125" style="41" customWidth="1"/>
    <col min="1814" max="1814" width="8.42578125" style="41" customWidth="1"/>
    <col min="1815" max="1815" width="3.7109375" style="41" customWidth="1"/>
    <col min="1816" max="1817" width="8.7109375" style="41" customWidth="1"/>
    <col min="1818" max="1818" width="8.42578125" style="41" customWidth="1"/>
    <col min="1819" max="1819" width="3.7109375" style="41" customWidth="1"/>
    <col min="1820" max="1822" width="8.42578125" style="41" customWidth="1"/>
    <col min="1823" max="1823" width="3.7109375" style="41" customWidth="1"/>
    <col min="1824" max="1825" width="8.28515625" style="41" customWidth="1"/>
    <col min="1826" max="1826" width="8.42578125" style="41" customWidth="1"/>
    <col min="1827" max="1827" width="3.7109375" style="41" customWidth="1"/>
    <col min="1828" max="1829" width="8.5703125" style="41" customWidth="1"/>
    <col min="1830" max="1830" width="11.85546875" style="41" bestFit="1" customWidth="1"/>
    <col min="1831" max="1831" width="9.140625" style="41" customWidth="1"/>
    <col min="1832" max="1832" width="28.28515625" style="41" customWidth="1"/>
    <col min="1833" max="1833" width="11" style="41" customWidth="1"/>
    <col min="1834" max="2048" width="9.140625" style="41"/>
    <col min="2049" max="2049" width="4.5703125" style="41" customWidth="1"/>
    <col min="2050" max="2050" width="5" style="41" customWidth="1"/>
    <col min="2051" max="2052" width="0" style="41" hidden="1" customWidth="1"/>
    <col min="2053" max="2053" width="11.140625" style="41" customWidth="1"/>
    <col min="2054" max="2054" width="16.140625" style="41" customWidth="1"/>
    <col min="2055" max="2055" width="5.140625" style="41" customWidth="1"/>
    <col min="2056" max="2056" width="0" style="41" hidden="1" customWidth="1"/>
    <col min="2057" max="2057" width="15.7109375" style="41" customWidth="1"/>
    <col min="2058" max="2058" width="15.28515625" style="41" customWidth="1"/>
    <col min="2059" max="2059" width="11.7109375" style="41" customWidth="1"/>
    <col min="2060" max="2060" width="11.5703125" style="41" customWidth="1"/>
    <col min="2061" max="2061" width="7.28515625" style="41" customWidth="1"/>
    <col min="2062" max="2062" width="9.5703125" style="41" customWidth="1"/>
    <col min="2063" max="2063" width="11" style="41" customWidth="1"/>
    <col min="2064" max="2065" width="8.28515625" style="41" customWidth="1"/>
    <col min="2066" max="2066" width="8.5703125" style="41" customWidth="1"/>
    <col min="2067" max="2067" width="3.7109375" style="41" customWidth="1"/>
    <col min="2068" max="2069" width="8.5703125" style="41" customWidth="1"/>
    <col min="2070" max="2070" width="8.42578125" style="41" customWidth="1"/>
    <col min="2071" max="2071" width="3.7109375" style="41" customWidth="1"/>
    <col min="2072" max="2073" width="8.7109375" style="41" customWidth="1"/>
    <col min="2074" max="2074" width="8.42578125" style="41" customWidth="1"/>
    <col min="2075" max="2075" width="3.7109375" style="41" customWidth="1"/>
    <col min="2076" max="2078" width="8.42578125" style="41" customWidth="1"/>
    <col min="2079" max="2079" width="3.7109375" style="41" customWidth="1"/>
    <col min="2080" max="2081" width="8.28515625" style="41" customWidth="1"/>
    <col min="2082" max="2082" width="8.42578125" style="41" customWidth="1"/>
    <col min="2083" max="2083" width="3.7109375" style="41" customWidth="1"/>
    <col min="2084" max="2085" width="8.5703125" style="41" customWidth="1"/>
    <col min="2086" max="2086" width="11.85546875" style="41" bestFit="1" customWidth="1"/>
    <col min="2087" max="2087" width="9.140625" style="41" customWidth="1"/>
    <col min="2088" max="2088" width="28.28515625" style="41" customWidth="1"/>
    <col min="2089" max="2089" width="11" style="41" customWidth="1"/>
    <col min="2090" max="2304" width="9.140625" style="41"/>
    <col min="2305" max="2305" width="4.5703125" style="41" customWidth="1"/>
    <col min="2306" max="2306" width="5" style="41" customWidth="1"/>
    <col min="2307" max="2308" width="0" style="41" hidden="1" customWidth="1"/>
    <col min="2309" max="2309" width="11.140625" style="41" customWidth="1"/>
    <col min="2310" max="2310" width="16.140625" style="41" customWidth="1"/>
    <col min="2311" max="2311" width="5.140625" style="41" customWidth="1"/>
    <col min="2312" max="2312" width="0" style="41" hidden="1" customWidth="1"/>
    <col min="2313" max="2313" width="15.7109375" style="41" customWidth="1"/>
    <col min="2314" max="2314" width="15.28515625" style="41" customWidth="1"/>
    <col min="2315" max="2315" width="11.7109375" style="41" customWidth="1"/>
    <col min="2316" max="2316" width="11.5703125" style="41" customWidth="1"/>
    <col min="2317" max="2317" width="7.28515625" style="41" customWidth="1"/>
    <col min="2318" max="2318" width="9.5703125" style="41" customWidth="1"/>
    <col min="2319" max="2319" width="11" style="41" customWidth="1"/>
    <col min="2320" max="2321" width="8.28515625" style="41" customWidth="1"/>
    <col min="2322" max="2322" width="8.5703125" style="41" customWidth="1"/>
    <col min="2323" max="2323" width="3.7109375" style="41" customWidth="1"/>
    <col min="2324" max="2325" width="8.5703125" style="41" customWidth="1"/>
    <col min="2326" max="2326" width="8.42578125" style="41" customWidth="1"/>
    <col min="2327" max="2327" width="3.7109375" style="41" customWidth="1"/>
    <col min="2328" max="2329" width="8.7109375" style="41" customWidth="1"/>
    <col min="2330" max="2330" width="8.42578125" style="41" customWidth="1"/>
    <col min="2331" max="2331" width="3.7109375" style="41" customWidth="1"/>
    <col min="2332" max="2334" width="8.42578125" style="41" customWidth="1"/>
    <col min="2335" max="2335" width="3.7109375" style="41" customWidth="1"/>
    <col min="2336" max="2337" width="8.28515625" style="41" customWidth="1"/>
    <col min="2338" max="2338" width="8.42578125" style="41" customWidth="1"/>
    <col min="2339" max="2339" width="3.7109375" style="41" customWidth="1"/>
    <col min="2340" max="2341" width="8.5703125" style="41" customWidth="1"/>
    <col min="2342" max="2342" width="11.85546875" style="41" bestFit="1" customWidth="1"/>
    <col min="2343" max="2343" width="9.140625" style="41" customWidth="1"/>
    <col min="2344" max="2344" width="28.28515625" style="41" customWidth="1"/>
    <col min="2345" max="2345" width="11" style="41" customWidth="1"/>
    <col min="2346" max="2560" width="9.140625" style="41"/>
    <col min="2561" max="2561" width="4.5703125" style="41" customWidth="1"/>
    <col min="2562" max="2562" width="5" style="41" customWidth="1"/>
    <col min="2563" max="2564" width="0" style="41" hidden="1" customWidth="1"/>
    <col min="2565" max="2565" width="11.140625" style="41" customWidth="1"/>
    <col min="2566" max="2566" width="16.140625" style="41" customWidth="1"/>
    <col min="2567" max="2567" width="5.140625" style="41" customWidth="1"/>
    <col min="2568" max="2568" width="0" style="41" hidden="1" customWidth="1"/>
    <col min="2569" max="2569" width="15.7109375" style="41" customWidth="1"/>
    <col min="2570" max="2570" width="15.28515625" style="41" customWidth="1"/>
    <col min="2571" max="2571" width="11.7109375" style="41" customWidth="1"/>
    <col min="2572" max="2572" width="11.5703125" style="41" customWidth="1"/>
    <col min="2573" max="2573" width="7.28515625" style="41" customWidth="1"/>
    <col min="2574" max="2574" width="9.5703125" style="41" customWidth="1"/>
    <col min="2575" max="2575" width="11" style="41" customWidth="1"/>
    <col min="2576" max="2577" width="8.28515625" style="41" customWidth="1"/>
    <col min="2578" max="2578" width="8.5703125" style="41" customWidth="1"/>
    <col min="2579" max="2579" width="3.7109375" style="41" customWidth="1"/>
    <col min="2580" max="2581" width="8.5703125" style="41" customWidth="1"/>
    <col min="2582" max="2582" width="8.42578125" style="41" customWidth="1"/>
    <col min="2583" max="2583" width="3.7109375" style="41" customWidth="1"/>
    <col min="2584" max="2585" width="8.7109375" style="41" customWidth="1"/>
    <col min="2586" max="2586" width="8.42578125" style="41" customWidth="1"/>
    <col min="2587" max="2587" width="3.7109375" style="41" customWidth="1"/>
    <col min="2588" max="2590" width="8.42578125" style="41" customWidth="1"/>
    <col min="2591" max="2591" width="3.7109375" style="41" customWidth="1"/>
    <col min="2592" max="2593" width="8.28515625" style="41" customWidth="1"/>
    <col min="2594" max="2594" width="8.42578125" style="41" customWidth="1"/>
    <col min="2595" max="2595" width="3.7109375" style="41" customWidth="1"/>
    <col min="2596" max="2597" width="8.5703125" style="41" customWidth="1"/>
    <col min="2598" max="2598" width="11.85546875" style="41" bestFit="1" customWidth="1"/>
    <col min="2599" max="2599" width="9.140625" style="41" customWidth="1"/>
    <col min="2600" max="2600" width="28.28515625" style="41" customWidth="1"/>
    <col min="2601" max="2601" width="11" style="41" customWidth="1"/>
    <col min="2602" max="2816" width="9.140625" style="41"/>
    <col min="2817" max="2817" width="4.5703125" style="41" customWidth="1"/>
    <col min="2818" max="2818" width="5" style="41" customWidth="1"/>
    <col min="2819" max="2820" width="0" style="41" hidden="1" customWidth="1"/>
    <col min="2821" max="2821" width="11.140625" style="41" customWidth="1"/>
    <col min="2822" max="2822" width="16.140625" style="41" customWidth="1"/>
    <col min="2823" max="2823" width="5.140625" style="41" customWidth="1"/>
    <col min="2824" max="2824" width="0" style="41" hidden="1" customWidth="1"/>
    <col min="2825" max="2825" width="15.7109375" style="41" customWidth="1"/>
    <col min="2826" max="2826" width="15.28515625" style="41" customWidth="1"/>
    <col min="2827" max="2827" width="11.7109375" style="41" customWidth="1"/>
    <col min="2828" max="2828" width="11.5703125" style="41" customWidth="1"/>
    <col min="2829" max="2829" width="7.28515625" style="41" customWidth="1"/>
    <col min="2830" max="2830" width="9.5703125" style="41" customWidth="1"/>
    <col min="2831" max="2831" width="11" style="41" customWidth="1"/>
    <col min="2832" max="2833" width="8.28515625" style="41" customWidth="1"/>
    <col min="2834" max="2834" width="8.5703125" style="41" customWidth="1"/>
    <col min="2835" max="2835" width="3.7109375" style="41" customWidth="1"/>
    <col min="2836" max="2837" width="8.5703125" style="41" customWidth="1"/>
    <col min="2838" max="2838" width="8.42578125" style="41" customWidth="1"/>
    <col min="2839" max="2839" width="3.7109375" style="41" customWidth="1"/>
    <col min="2840" max="2841" width="8.7109375" style="41" customWidth="1"/>
    <col min="2842" max="2842" width="8.42578125" style="41" customWidth="1"/>
    <col min="2843" max="2843" width="3.7109375" style="41" customWidth="1"/>
    <col min="2844" max="2846" width="8.42578125" style="41" customWidth="1"/>
    <col min="2847" max="2847" width="3.7109375" style="41" customWidth="1"/>
    <col min="2848" max="2849" width="8.28515625" style="41" customWidth="1"/>
    <col min="2850" max="2850" width="8.42578125" style="41" customWidth="1"/>
    <col min="2851" max="2851" width="3.7109375" style="41" customWidth="1"/>
    <col min="2852" max="2853" width="8.5703125" style="41" customWidth="1"/>
    <col min="2854" max="2854" width="11.85546875" style="41" bestFit="1" customWidth="1"/>
    <col min="2855" max="2855" width="9.140625" style="41" customWidth="1"/>
    <col min="2856" max="2856" width="28.28515625" style="41" customWidth="1"/>
    <col min="2857" max="2857" width="11" style="41" customWidth="1"/>
    <col min="2858" max="3072" width="9.140625" style="41"/>
    <col min="3073" max="3073" width="4.5703125" style="41" customWidth="1"/>
    <col min="3074" max="3074" width="5" style="41" customWidth="1"/>
    <col min="3075" max="3076" width="0" style="41" hidden="1" customWidth="1"/>
    <col min="3077" max="3077" width="11.140625" style="41" customWidth="1"/>
    <col min="3078" max="3078" width="16.140625" style="41" customWidth="1"/>
    <col min="3079" max="3079" width="5.140625" style="41" customWidth="1"/>
    <col min="3080" max="3080" width="0" style="41" hidden="1" customWidth="1"/>
    <col min="3081" max="3081" width="15.7109375" style="41" customWidth="1"/>
    <col min="3082" max="3082" width="15.28515625" style="41" customWidth="1"/>
    <col min="3083" max="3083" width="11.7109375" style="41" customWidth="1"/>
    <col min="3084" max="3084" width="11.5703125" style="41" customWidth="1"/>
    <col min="3085" max="3085" width="7.28515625" style="41" customWidth="1"/>
    <col min="3086" max="3086" width="9.5703125" style="41" customWidth="1"/>
    <col min="3087" max="3087" width="11" style="41" customWidth="1"/>
    <col min="3088" max="3089" width="8.28515625" style="41" customWidth="1"/>
    <col min="3090" max="3090" width="8.5703125" style="41" customWidth="1"/>
    <col min="3091" max="3091" width="3.7109375" style="41" customWidth="1"/>
    <col min="3092" max="3093" width="8.5703125" style="41" customWidth="1"/>
    <col min="3094" max="3094" width="8.42578125" style="41" customWidth="1"/>
    <col min="3095" max="3095" width="3.7109375" style="41" customWidth="1"/>
    <col min="3096" max="3097" width="8.7109375" style="41" customWidth="1"/>
    <col min="3098" max="3098" width="8.42578125" style="41" customWidth="1"/>
    <col min="3099" max="3099" width="3.7109375" style="41" customWidth="1"/>
    <col min="3100" max="3102" width="8.42578125" style="41" customWidth="1"/>
    <col min="3103" max="3103" width="3.7109375" style="41" customWidth="1"/>
    <col min="3104" max="3105" width="8.28515625" style="41" customWidth="1"/>
    <col min="3106" max="3106" width="8.42578125" style="41" customWidth="1"/>
    <col min="3107" max="3107" width="3.7109375" style="41" customWidth="1"/>
    <col min="3108" max="3109" width="8.5703125" style="41" customWidth="1"/>
    <col min="3110" max="3110" width="11.85546875" style="41" bestFit="1" customWidth="1"/>
    <col min="3111" max="3111" width="9.140625" style="41" customWidth="1"/>
    <col min="3112" max="3112" width="28.28515625" style="41" customWidth="1"/>
    <col min="3113" max="3113" width="11" style="41" customWidth="1"/>
    <col min="3114" max="3328" width="9.140625" style="41"/>
    <col min="3329" max="3329" width="4.5703125" style="41" customWidth="1"/>
    <col min="3330" max="3330" width="5" style="41" customWidth="1"/>
    <col min="3331" max="3332" width="0" style="41" hidden="1" customWidth="1"/>
    <col min="3333" max="3333" width="11.140625" style="41" customWidth="1"/>
    <col min="3334" max="3334" width="16.140625" style="41" customWidth="1"/>
    <col min="3335" max="3335" width="5.140625" style="41" customWidth="1"/>
    <col min="3336" max="3336" width="0" style="41" hidden="1" customWidth="1"/>
    <col min="3337" max="3337" width="15.7109375" style="41" customWidth="1"/>
    <col min="3338" max="3338" width="15.28515625" style="41" customWidth="1"/>
    <col min="3339" max="3339" width="11.7109375" style="41" customWidth="1"/>
    <col min="3340" max="3340" width="11.5703125" style="41" customWidth="1"/>
    <col min="3341" max="3341" width="7.28515625" style="41" customWidth="1"/>
    <col min="3342" max="3342" width="9.5703125" style="41" customWidth="1"/>
    <col min="3343" max="3343" width="11" style="41" customWidth="1"/>
    <col min="3344" max="3345" width="8.28515625" style="41" customWidth="1"/>
    <col min="3346" max="3346" width="8.5703125" style="41" customWidth="1"/>
    <col min="3347" max="3347" width="3.7109375" style="41" customWidth="1"/>
    <col min="3348" max="3349" width="8.5703125" style="41" customWidth="1"/>
    <col min="3350" max="3350" width="8.42578125" style="41" customWidth="1"/>
    <col min="3351" max="3351" width="3.7109375" style="41" customWidth="1"/>
    <col min="3352" max="3353" width="8.7109375" style="41" customWidth="1"/>
    <col min="3354" max="3354" width="8.42578125" style="41" customWidth="1"/>
    <col min="3355" max="3355" width="3.7109375" style="41" customWidth="1"/>
    <col min="3356" max="3358" width="8.42578125" style="41" customWidth="1"/>
    <col min="3359" max="3359" width="3.7109375" style="41" customWidth="1"/>
    <col min="3360" max="3361" width="8.28515625" style="41" customWidth="1"/>
    <col min="3362" max="3362" width="8.42578125" style="41" customWidth="1"/>
    <col min="3363" max="3363" width="3.7109375" style="41" customWidth="1"/>
    <col min="3364" max="3365" width="8.5703125" style="41" customWidth="1"/>
    <col min="3366" max="3366" width="11.85546875" style="41" bestFit="1" customWidth="1"/>
    <col min="3367" max="3367" width="9.140625" style="41" customWidth="1"/>
    <col min="3368" max="3368" width="28.28515625" style="41" customWidth="1"/>
    <col min="3369" max="3369" width="11" style="41" customWidth="1"/>
    <col min="3370" max="3584" width="9.140625" style="41"/>
    <col min="3585" max="3585" width="4.5703125" style="41" customWidth="1"/>
    <col min="3586" max="3586" width="5" style="41" customWidth="1"/>
    <col min="3587" max="3588" width="0" style="41" hidden="1" customWidth="1"/>
    <col min="3589" max="3589" width="11.140625" style="41" customWidth="1"/>
    <col min="3590" max="3590" width="16.140625" style="41" customWidth="1"/>
    <col min="3591" max="3591" width="5.140625" style="41" customWidth="1"/>
    <col min="3592" max="3592" width="0" style="41" hidden="1" customWidth="1"/>
    <col min="3593" max="3593" width="15.7109375" style="41" customWidth="1"/>
    <col min="3594" max="3594" width="15.28515625" style="41" customWidth="1"/>
    <col min="3595" max="3595" width="11.7109375" style="41" customWidth="1"/>
    <col min="3596" max="3596" width="11.5703125" style="41" customWidth="1"/>
    <col min="3597" max="3597" width="7.28515625" style="41" customWidth="1"/>
    <col min="3598" max="3598" width="9.5703125" style="41" customWidth="1"/>
    <col min="3599" max="3599" width="11" style="41" customWidth="1"/>
    <col min="3600" max="3601" width="8.28515625" style="41" customWidth="1"/>
    <col min="3602" max="3602" width="8.5703125" style="41" customWidth="1"/>
    <col min="3603" max="3603" width="3.7109375" style="41" customWidth="1"/>
    <col min="3604" max="3605" width="8.5703125" style="41" customWidth="1"/>
    <col min="3606" max="3606" width="8.42578125" style="41" customWidth="1"/>
    <col min="3607" max="3607" width="3.7109375" style="41" customWidth="1"/>
    <col min="3608" max="3609" width="8.7109375" style="41" customWidth="1"/>
    <col min="3610" max="3610" width="8.42578125" style="41" customWidth="1"/>
    <col min="3611" max="3611" width="3.7109375" style="41" customWidth="1"/>
    <col min="3612" max="3614" width="8.42578125" style="41" customWidth="1"/>
    <col min="3615" max="3615" width="3.7109375" style="41" customWidth="1"/>
    <col min="3616" max="3617" width="8.28515625" style="41" customWidth="1"/>
    <col min="3618" max="3618" width="8.42578125" style="41" customWidth="1"/>
    <col min="3619" max="3619" width="3.7109375" style="41" customWidth="1"/>
    <col min="3620" max="3621" width="8.5703125" style="41" customWidth="1"/>
    <col min="3622" max="3622" width="11.85546875" style="41" bestFit="1" customWidth="1"/>
    <col min="3623" max="3623" width="9.140625" style="41" customWidth="1"/>
    <col min="3624" max="3624" width="28.28515625" style="41" customWidth="1"/>
    <col min="3625" max="3625" width="11" style="41" customWidth="1"/>
    <col min="3626" max="3840" width="9.140625" style="41"/>
    <col min="3841" max="3841" width="4.5703125" style="41" customWidth="1"/>
    <col min="3842" max="3842" width="5" style="41" customWidth="1"/>
    <col min="3843" max="3844" width="0" style="41" hidden="1" customWidth="1"/>
    <col min="3845" max="3845" width="11.140625" style="41" customWidth="1"/>
    <col min="3846" max="3846" width="16.140625" style="41" customWidth="1"/>
    <col min="3847" max="3847" width="5.140625" style="41" customWidth="1"/>
    <col min="3848" max="3848" width="0" style="41" hidden="1" customWidth="1"/>
    <col min="3849" max="3849" width="15.7109375" style="41" customWidth="1"/>
    <col min="3850" max="3850" width="15.28515625" style="41" customWidth="1"/>
    <col min="3851" max="3851" width="11.7109375" style="41" customWidth="1"/>
    <col min="3852" max="3852" width="11.5703125" style="41" customWidth="1"/>
    <col min="3853" max="3853" width="7.28515625" style="41" customWidth="1"/>
    <col min="3854" max="3854" width="9.5703125" style="41" customWidth="1"/>
    <col min="3855" max="3855" width="11" style="41" customWidth="1"/>
    <col min="3856" max="3857" width="8.28515625" style="41" customWidth="1"/>
    <col min="3858" max="3858" width="8.5703125" style="41" customWidth="1"/>
    <col min="3859" max="3859" width="3.7109375" style="41" customWidth="1"/>
    <col min="3860" max="3861" width="8.5703125" style="41" customWidth="1"/>
    <col min="3862" max="3862" width="8.42578125" style="41" customWidth="1"/>
    <col min="3863" max="3863" width="3.7109375" style="41" customWidth="1"/>
    <col min="3864" max="3865" width="8.7109375" style="41" customWidth="1"/>
    <col min="3866" max="3866" width="8.42578125" style="41" customWidth="1"/>
    <col min="3867" max="3867" width="3.7109375" style="41" customWidth="1"/>
    <col min="3868" max="3870" width="8.42578125" style="41" customWidth="1"/>
    <col min="3871" max="3871" width="3.7109375" style="41" customWidth="1"/>
    <col min="3872" max="3873" width="8.28515625" style="41" customWidth="1"/>
    <col min="3874" max="3874" width="8.42578125" style="41" customWidth="1"/>
    <col min="3875" max="3875" width="3.7109375" style="41" customWidth="1"/>
    <col min="3876" max="3877" width="8.5703125" style="41" customWidth="1"/>
    <col min="3878" max="3878" width="11.85546875" style="41" bestFit="1" customWidth="1"/>
    <col min="3879" max="3879" width="9.140625" style="41" customWidth="1"/>
    <col min="3880" max="3880" width="28.28515625" style="41" customWidth="1"/>
    <col min="3881" max="3881" width="11" style="41" customWidth="1"/>
    <col min="3882" max="4096" width="9.140625" style="41"/>
    <col min="4097" max="4097" width="4.5703125" style="41" customWidth="1"/>
    <col min="4098" max="4098" width="5" style="41" customWidth="1"/>
    <col min="4099" max="4100" width="0" style="41" hidden="1" customWidth="1"/>
    <col min="4101" max="4101" width="11.140625" style="41" customWidth="1"/>
    <col min="4102" max="4102" width="16.140625" style="41" customWidth="1"/>
    <col min="4103" max="4103" width="5.140625" style="41" customWidth="1"/>
    <col min="4104" max="4104" width="0" style="41" hidden="1" customWidth="1"/>
    <col min="4105" max="4105" width="15.7109375" style="41" customWidth="1"/>
    <col min="4106" max="4106" width="15.28515625" style="41" customWidth="1"/>
    <col min="4107" max="4107" width="11.7109375" style="41" customWidth="1"/>
    <col min="4108" max="4108" width="11.5703125" style="41" customWidth="1"/>
    <col min="4109" max="4109" width="7.28515625" style="41" customWidth="1"/>
    <col min="4110" max="4110" width="9.5703125" style="41" customWidth="1"/>
    <col min="4111" max="4111" width="11" style="41" customWidth="1"/>
    <col min="4112" max="4113" width="8.28515625" style="41" customWidth="1"/>
    <col min="4114" max="4114" width="8.5703125" style="41" customWidth="1"/>
    <col min="4115" max="4115" width="3.7109375" style="41" customWidth="1"/>
    <col min="4116" max="4117" width="8.5703125" style="41" customWidth="1"/>
    <col min="4118" max="4118" width="8.42578125" style="41" customWidth="1"/>
    <col min="4119" max="4119" width="3.7109375" style="41" customWidth="1"/>
    <col min="4120" max="4121" width="8.7109375" style="41" customWidth="1"/>
    <col min="4122" max="4122" width="8.42578125" style="41" customWidth="1"/>
    <col min="4123" max="4123" width="3.7109375" style="41" customWidth="1"/>
    <col min="4124" max="4126" width="8.42578125" style="41" customWidth="1"/>
    <col min="4127" max="4127" width="3.7109375" style="41" customWidth="1"/>
    <col min="4128" max="4129" width="8.28515625" style="41" customWidth="1"/>
    <col min="4130" max="4130" width="8.42578125" style="41" customWidth="1"/>
    <col min="4131" max="4131" width="3.7109375" style="41" customWidth="1"/>
    <col min="4132" max="4133" width="8.5703125" style="41" customWidth="1"/>
    <col min="4134" max="4134" width="11.85546875" style="41" bestFit="1" customWidth="1"/>
    <col min="4135" max="4135" width="9.140625" style="41" customWidth="1"/>
    <col min="4136" max="4136" width="28.28515625" style="41" customWidth="1"/>
    <col min="4137" max="4137" width="11" style="41" customWidth="1"/>
    <col min="4138" max="4352" width="9.140625" style="41"/>
    <col min="4353" max="4353" width="4.5703125" style="41" customWidth="1"/>
    <col min="4354" max="4354" width="5" style="41" customWidth="1"/>
    <col min="4355" max="4356" width="0" style="41" hidden="1" customWidth="1"/>
    <col min="4357" max="4357" width="11.140625" style="41" customWidth="1"/>
    <col min="4358" max="4358" width="16.140625" style="41" customWidth="1"/>
    <col min="4359" max="4359" width="5.140625" style="41" customWidth="1"/>
    <col min="4360" max="4360" width="0" style="41" hidden="1" customWidth="1"/>
    <col min="4361" max="4361" width="15.7109375" style="41" customWidth="1"/>
    <col min="4362" max="4362" width="15.28515625" style="41" customWidth="1"/>
    <col min="4363" max="4363" width="11.7109375" style="41" customWidth="1"/>
    <col min="4364" max="4364" width="11.5703125" style="41" customWidth="1"/>
    <col min="4365" max="4365" width="7.28515625" style="41" customWidth="1"/>
    <col min="4366" max="4366" width="9.5703125" style="41" customWidth="1"/>
    <col min="4367" max="4367" width="11" style="41" customWidth="1"/>
    <col min="4368" max="4369" width="8.28515625" style="41" customWidth="1"/>
    <col min="4370" max="4370" width="8.5703125" style="41" customWidth="1"/>
    <col min="4371" max="4371" width="3.7109375" style="41" customWidth="1"/>
    <col min="4372" max="4373" width="8.5703125" style="41" customWidth="1"/>
    <col min="4374" max="4374" width="8.42578125" style="41" customWidth="1"/>
    <col min="4375" max="4375" width="3.7109375" style="41" customWidth="1"/>
    <col min="4376" max="4377" width="8.7109375" style="41" customWidth="1"/>
    <col min="4378" max="4378" width="8.42578125" style="41" customWidth="1"/>
    <col min="4379" max="4379" width="3.7109375" style="41" customWidth="1"/>
    <col min="4380" max="4382" width="8.42578125" style="41" customWidth="1"/>
    <col min="4383" max="4383" width="3.7109375" style="41" customWidth="1"/>
    <col min="4384" max="4385" width="8.28515625" style="41" customWidth="1"/>
    <col min="4386" max="4386" width="8.42578125" style="41" customWidth="1"/>
    <col min="4387" max="4387" width="3.7109375" style="41" customWidth="1"/>
    <col min="4388" max="4389" width="8.5703125" style="41" customWidth="1"/>
    <col min="4390" max="4390" width="11.85546875" style="41" bestFit="1" customWidth="1"/>
    <col min="4391" max="4391" width="9.140625" style="41" customWidth="1"/>
    <col min="4392" max="4392" width="28.28515625" style="41" customWidth="1"/>
    <col min="4393" max="4393" width="11" style="41" customWidth="1"/>
    <col min="4394" max="4608" width="9.140625" style="41"/>
    <col min="4609" max="4609" width="4.5703125" style="41" customWidth="1"/>
    <col min="4610" max="4610" width="5" style="41" customWidth="1"/>
    <col min="4611" max="4612" width="0" style="41" hidden="1" customWidth="1"/>
    <col min="4613" max="4613" width="11.140625" style="41" customWidth="1"/>
    <col min="4614" max="4614" width="16.140625" style="41" customWidth="1"/>
    <col min="4615" max="4615" width="5.140625" style="41" customWidth="1"/>
    <col min="4616" max="4616" width="0" style="41" hidden="1" customWidth="1"/>
    <col min="4617" max="4617" width="15.7109375" style="41" customWidth="1"/>
    <col min="4618" max="4618" width="15.28515625" style="41" customWidth="1"/>
    <col min="4619" max="4619" width="11.7109375" style="41" customWidth="1"/>
    <col min="4620" max="4620" width="11.5703125" style="41" customWidth="1"/>
    <col min="4621" max="4621" width="7.28515625" style="41" customWidth="1"/>
    <col min="4622" max="4622" width="9.5703125" style="41" customWidth="1"/>
    <col min="4623" max="4623" width="11" style="41" customWidth="1"/>
    <col min="4624" max="4625" width="8.28515625" style="41" customWidth="1"/>
    <col min="4626" max="4626" width="8.5703125" style="41" customWidth="1"/>
    <col min="4627" max="4627" width="3.7109375" style="41" customWidth="1"/>
    <col min="4628" max="4629" width="8.5703125" style="41" customWidth="1"/>
    <col min="4630" max="4630" width="8.42578125" style="41" customWidth="1"/>
    <col min="4631" max="4631" width="3.7109375" style="41" customWidth="1"/>
    <col min="4632" max="4633" width="8.7109375" style="41" customWidth="1"/>
    <col min="4634" max="4634" width="8.42578125" style="41" customWidth="1"/>
    <col min="4635" max="4635" width="3.7109375" style="41" customWidth="1"/>
    <col min="4636" max="4638" width="8.42578125" style="41" customWidth="1"/>
    <col min="4639" max="4639" width="3.7109375" style="41" customWidth="1"/>
    <col min="4640" max="4641" width="8.28515625" style="41" customWidth="1"/>
    <col min="4642" max="4642" width="8.42578125" style="41" customWidth="1"/>
    <col min="4643" max="4643" width="3.7109375" style="41" customWidth="1"/>
    <col min="4644" max="4645" width="8.5703125" style="41" customWidth="1"/>
    <col min="4646" max="4646" width="11.85546875" style="41" bestFit="1" customWidth="1"/>
    <col min="4647" max="4647" width="9.140625" style="41" customWidth="1"/>
    <col min="4648" max="4648" width="28.28515625" style="41" customWidth="1"/>
    <col min="4649" max="4649" width="11" style="41" customWidth="1"/>
    <col min="4650" max="4864" width="9.140625" style="41"/>
    <col min="4865" max="4865" width="4.5703125" style="41" customWidth="1"/>
    <col min="4866" max="4866" width="5" style="41" customWidth="1"/>
    <col min="4867" max="4868" width="0" style="41" hidden="1" customWidth="1"/>
    <col min="4869" max="4869" width="11.140625" style="41" customWidth="1"/>
    <col min="4870" max="4870" width="16.140625" style="41" customWidth="1"/>
    <col min="4871" max="4871" width="5.140625" style="41" customWidth="1"/>
    <col min="4872" max="4872" width="0" style="41" hidden="1" customWidth="1"/>
    <col min="4873" max="4873" width="15.7109375" style="41" customWidth="1"/>
    <col min="4874" max="4874" width="15.28515625" style="41" customWidth="1"/>
    <col min="4875" max="4875" width="11.7109375" style="41" customWidth="1"/>
    <col min="4876" max="4876" width="11.5703125" style="41" customWidth="1"/>
    <col min="4877" max="4877" width="7.28515625" style="41" customWidth="1"/>
    <col min="4878" max="4878" width="9.5703125" style="41" customWidth="1"/>
    <col min="4879" max="4879" width="11" style="41" customWidth="1"/>
    <col min="4880" max="4881" width="8.28515625" style="41" customWidth="1"/>
    <col min="4882" max="4882" width="8.5703125" style="41" customWidth="1"/>
    <col min="4883" max="4883" width="3.7109375" style="41" customWidth="1"/>
    <col min="4884" max="4885" width="8.5703125" style="41" customWidth="1"/>
    <col min="4886" max="4886" width="8.42578125" style="41" customWidth="1"/>
    <col min="4887" max="4887" width="3.7109375" style="41" customWidth="1"/>
    <col min="4888" max="4889" width="8.7109375" style="41" customWidth="1"/>
    <col min="4890" max="4890" width="8.42578125" style="41" customWidth="1"/>
    <col min="4891" max="4891" width="3.7109375" style="41" customWidth="1"/>
    <col min="4892" max="4894" width="8.42578125" style="41" customWidth="1"/>
    <col min="4895" max="4895" width="3.7109375" style="41" customWidth="1"/>
    <col min="4896" max="4897" width="8.28515625" style="41" customWidth="1"/>
    <col min="4898" max="4898" width="8.42578125" style="41" customWidth="1"/>
    <col min="4899" max="4899" width="3.7109375" style="41" customWidth="1"/>
    <col min="4900" max="4901" width="8.5703125" style="41" customWidth="1"/>
    <col min="4902" max="4902" width="11.85546875" style="41" bestFit="1" customWidth="1"/>
    <col min="4903" max="4903" width="9.140625" style="41" customWidth="1"/>
    <col min="4904" max="4904" width="28.28515625" style="41" customWidth="1"/>
    <col min="4905" max="4905" width="11" style="41" customWidth="1"/>
    <col min="4906" max="5120" width="9.140625" style="41"/>
    <col min="5121" max="5121" width="4.5703125" style="41" customWidth="1"/>
    <col min="5122" max="5122" width="5" style="41" customWidth="1"/>
    <col min="5123" max="5124" width="0" style="41" hidden="1" customWidth="1"/>
    <col min="5125" max="5125" width="11.140625" style="41" customWidth="1"/>
    <col min="5126" max="5126" width="16.140625" style="41" customWidth="1"/>
    <col min="5127" max="5127" width="5.140625" style="41" customWidth="1"/>
    <col min="5128" max="5128" width="0" style="41" hidden="1" customWidth="1"/>
    <col min="5129" max="5129" width="15.7109375" style="41" customWidth="1"/>
    <col min="5130" max="5130" width="15.28515625" style="41" customWidth="1"/>
    <col min="5131" max="5131" width="11.7109375" style="41" customWidth="1"/>
    <col min="5132" max="5132" width="11.5703125" style="41" customWidth="1"/>
    <col min="5133" max="5133" width="7.28515625" style="41" customWidth="1"/>
    <col min="5134" max="5134" width="9.5703125" style="41" customWidth="1"/>
    <col min="5135" max="5135" width="11" style="41" customWidth="1"/>
    <col min="5136" max="5137" width="8.28515625" style="41" customWidth="1"/>
    <col min="5138" max="5138" width="8.5703125" style="41" customWidth="1"/>
    <col min="5139" max="5139" width="3.7109375" style="41" customWidth="1"/>
    <col min="5140" max="5141" width="8.5703125" style="41" customWidth="1"/>
    <col min="5142" max="5142" width="8.42578125" style="41" customWidth="1"/>
    <col min="5143" max="5143" width="3.7109375" style="41" customWidth="1"/>
    <col min="5144" max="5145" width="8.7109375" style="41" customWidth="1"/>
    <col min="5146" max="5146" width="8.42578125" style="41" customWidth="1"/>
    <col min="5147" max="5147" width="3.7109375" style="41" customWidth="1"/>
    <col min="5148" max="5150" width="8.42578125" style="41" customWidth="1"/>
    <col min="5151" max="5151" width="3.7109375" style="41" customWidth="1"/>
    <col min="5152" max="5153" width="8.28515625" style="41" customWidth="1"/>
    <col min="5154" max="5154" width="8.42578125" style="41" customWidth="1"/>
    <col min="5155" max="5155" width="3.7109375" style="41" customWidth="1"/>
    <col min="5156" max="5157" width="8.5703125" style="41" customWidth="1"/>
    <col min="5158" max="5158" width="11.85546875" style="41" bestFit="1" customWidth="1"/>
    <col min="5159" max="5159" width="9.140625" style="41" customWidth="1"/>
    <col min="5160" max="5160" width="28.28515625" style="41" customWidth="1"/>
    <col min="5161" max="5161" width="11" style="41" customWidth="1"/>
    <col min="5162" max="5376" width="9.140625" style="41"/>
    <col min="5377" max="5377" width="4.5703125" style="41" customWidth="1"/>
    <col min="5378" max="5378" width="5" style="41" customWidth="1"/>
    <col min="5379" max="5380" width="0" style="41" hidden="1" customWidth="1"/>
    <col min="5381" max="5381" width="11.140625" style="41" customWidth="1"/>
    <col min="5382" max="5382" width="16.140625" style="41" customWidth="1"/>
    <col min="5383" max="5383" width="5.140625" style="41" customWidth="1"/>
    <col min="5384" max="5384" width="0" style="41" hidden="1" customWidth="1"/>
    <col min="5385" max="5385" width="15.7109375" style="41" customWidth="1"/>
    <col min="5386" max="5386" width="15.28515625" style="41" customWidth="1"/>
    <col min="5387" max="5387" width="11.7109375" style="41" customWidth="1"/>
    <col min="5388" max="5388" width="11.5703125" style="41" customWidth="1"/>
    <col min="5389" max="5389" width="7.28515625" style="41" customWidth="1"/>
    <col min="5390" max="5390" width="9.5703125" style="41" customWidth="1"/>
    <col min="5391" max="5391" width="11" style="41" customWidth="1"/>
    <col min="5392" max="5393" width="8.28515625" style="41" customWidth="1"/>
    <col min="5394" max="5394" width="8.5703125" style="41" customWidth="1"/>
    <col min="5395" max="5395" width="3.7109375" style="41" customWidth="1"/>
    <col min="5396" max="5397" width="8.5703125" style="41" customWidth="1"/>
    <col min="5398" max="5398" width="8.42578125" style="41" customWidth="1"/>
    <col min="5399" max="5399" width="3.7109375" style="41" customWidth="1"/>
    <col min="5400" max="5401" width="8.7109375" style="41" customWidth="1"/>
    <col min="5402" max="5402" width="8.42578125" style="41" customWidth="1"/>
    <col min="5403" max="5403" width="3.7109375" style="41" customWidth="1"/>
    <col min="5404" max="5406" width="8.42578125" style="41" customWidth="1"/>
    <col min="5407" max="5407" width="3.7109375" style="41" customWidth="1"/>
    <col min="5408" max="5409" width="8.28515625" style="41" customWidth="1"/>
    <col min="5410" max="5410" width="8.42578125" style="41" customWidth="1"/>
    <col min="5411" max="5411" width="3.7109375" style="41" customWidth="1"/>
    <col min="5412" max="5413" width="8.5703125" style="41" customWidth="1"/>
    <col min="5414" max="5414" width="11.85546875" style="41" bestFit="1" customWidth="1"/>
    <col min="5415" max="5415" width="9.140625" style="41" customWidth="1"/>
    <col min="5416" max="5416" width="28.28515625" style="41" customWidth="1"/>
    <col min="5417" max="5417" width="11" style="41" customWidth="1"/>
    <col min="5418" max="5632" width="9.140625" style="41"/>
    <col min="5633" max="5633" width="4.5703125" style="41" customWidth="1"/>
    <col min="5634" max="5634" width="5" style="41" customWidth="1"/>
    <col min="5635" max="5636" width="0" style="41" hidden="1" customWidth="1"/>
    <col min="5637" max="5637" width="11.140625" style="41" customWidth="1"/>
    <col min="5638" max="5638" width="16.140625" style="41" customWidth="1"/>
    <col min="5639" max="5639" width="5.140625" style="41" customWidth="1"/>
    <col min="5640" max="5640" width="0" style="41" hidden="1" customWidth="1"/>
    <col min="5641" max="5641" width="15.7109375" style="41" customWidth="1"/>
    <col min="5642" max="5642" width="15.28515625" style="41" customWidth="1"/>
    <col min="5643" max="5643" width="11.7109375" style="41" customWidth="1"/>
    <col min="5644" max="5644" width="11.5703125" style="41" customWidth="1"/>
    <col min="5645" max="5645" width="7.28515625" style="41" customWidth="1"/>
    <col min="5646" max="5646" width="9.5703125" style="41" customWidth="1"/>
    <col min="5647" max="5647" width="11" style="41" customWidth="1"/>
    <col min="5648" max="5649" width="8.28515625" style="41" customWidth="1"/>
    <col min="5650" max="5650" width="8.5703125" style="41" customWidth="1"/>
    <col min="5651" max="5651" width="3.7109375" style="41" customWidth="1"/>
    <col min="5652" max="5653" width="8.5703125" style="41" customWidth="1"/>
    <col min="5654" max="5654" width="8.42578125" style="41" customWidth="1"/>
    <col min="5655" max="5655" width="3.7109375" style="41" customWidth="1"/>
    <col min="5656" max="5657" width="8.7109375" style="41" customWidth="1"/>
    <col min="5658" max="5658" width="8.42578125" style="41" customWidth="1"/>
    <col min="5659" max="5659" width="3.7109375" style="41" customWidth="1"/>
    <col min="5660" max="5662" width="8.42578125" style="41" customWidth="1"/>
    <col min="5663" max="5663" width="3.7109375" style="41" customWidth="1"/>
    <col min="5664" max="5665" width="8.28515625" style="41" customWidth="1"/>
    <col min="5666" max="5666" width="8.42578125" style="41" customWidth="1"/>
    <col min="5667" max="5667" width="3.7109375" style="41" customWidth="1"/>
    <col min="5668" max="5669" width="8.5703125" style="41" customWidth="1"/>
    <col min="5670" max="5670" width="11.85546875" style="41" bestFit="1" customWidth="1"/>
    <col min="5671" max="5671" width="9.140625" style="41" customWidth="1"/>
    <col min="5672" max="5672" width="28.28515625" style="41" customWidth="1"/>
    <col min="5673" max="5673" width="11" style="41" customWidth="1"/>
    <col min="5674" max="5888" width="9.140625" style="41"/>
    <col min="5889" max="5889" width="4.5703125" style="41" customWidth="1"/>
    <col min="5890" max="5890" width="5" style="41" customWidth="1"/>
    <col min="5891" max="5892" width="0" style="41" hidden="1" customWidth="1"/>
    <col min="5893" max="5893" width="11.140625" style="41" customWidth="1"/>
    <col min="5894" max="5894" width="16.140625" style="41" customWidth="1"/>
    <col min="5895" max="5895" width="5.140625" style="41" customWidth="1"/>
    <col min="5896" max="5896" width="0" style="41" hidden="1" customWidth="1"/>
    <col min="5897" max="5897" width="15.7109375" style="41" customWidth="1"/>
    <col min="5898" max="5898" width="15.28515625" style="41" customWidth="1"/>
    <col min="5899" max="5899" width="11.7109375" style="41" customWidth="1"/>
    <col min="5900" max="5900" width="11.5703125" style="41" customWidth="1"/>
    <col min="5901" max="5901" width="7.28515625" style="41" customWidth="1"/>
    <col min="5902" max="5902" width="9.5703125" style="41" customWidth="1"/>
    <col min="5903" max="5903" width="11" style="41" customWidth="1"/>
    <col min="5904" max="5905" width="8.28515625" style="41" customWidth="1"/>
    <col min="5906" max="5906" width="8.5703125" style="41" customWidth="1"/>
    <col min="5907" max="5907" width="3.7109375" style="41" customWidth="1"/>
    <col min="5908" max="5909" width="8.5703125" style="41" customWidth="1"/>
    <col min="5910" max="5910" width="8.42578125" style="41" customWidth="1"/>
    <col min="5911" max="5911" width="3.7109375" style="41" customWidth="1"/>
    <col min="5912" max="5913" width="8.7109375" style="41" customWidth="1"/>
    <col min="5914" max="5914" width="8.42578125" style="41" customWidth="1"/>
    <col min="5915" max="5915" width="3.7109375" style="41" customWidth="1"/>
    <col min="5916" max="5918" width="8.42578125" style="41" customWidth="1"/>
    <col min="5919" max="5919" width="3.7109375" style="41" customWidth="1"/>
    <col min="5920" max="5921" width="8.28515625" style="41" customWidth="1"/>
    <col min="5922" max="5922" width="8.42578125" style="41" customWidth="1"/>
    <col min="5923" max="5923" width="3.7109375" style="41" customWidth="1"/>
    <col min="5924" max="5925" width="8.5703125" style="41" customWidth="1"/>
    <col min="5926" max="5926" width="11.85546875" style="41" bestFit="1" customWidth="1"/>
    <col min="5927" max="5927" width="9.140625" style="41" customWidth="1"/>
    <col min="5928" max="5928" width="28.28515625" style="41" customWidth="1"/>
    <col min="5929" max="5929" width="11" style="41" customWidth="1"/>
    <col min="5930" max="6144" width="9.140625" style="41"/>
    <col min="6145" max="6145" width="4.5703125" style="41" customWidth="1"/>
    <col min="6146" max="6146" width="5" style="41" customWidth="1"/>
    <col min="6147" max="6148" width="0" style="41" hidden="1" customWidth="1"/>
    <col min="6149" max="6149" width="11.140625" style="41" customWidth="1"/>
    <col min="6150" max="6150" width="16.140625" style="41" customWidth="1"/>
    <col min="6151" max="6151" width="5.140625" style="41" customWidth="1"/>
    <col min="6152" max="6152" width="0" style="41" hidden="1" customWidth="1"/>
    <col min="6153" max="6153" width="15.7109375" style="41" customWidth="1"/>
    <col min="6154" max="6154" width="15.28515625" style="41" customWidth="1"/>
    <col min="6155" max="6155" width="11.7109375" style="41" customWidth="1"/>
    <col min="6156" max="6156" width="11.5703125" style="41" customWidth="1"/>
    <col min="6157" max="6157" width="7.28515625" style="41" customWidth="1"/>
    <col min="6158" max="6158" width="9.5703125" style="41" customWidth="1"/>
    <col min="6159" max="6159" width="11" style="41" customWidth="1"/>
    <col min="6160" max="6161" width="8.28515625" style="41" customWidth="1"/>
    <col min="6162" max="6162" width="8.5703125" style="41" customWidth="1"/>
    <col min="6163" max="6163" width="3.7109375" style="41" customWidth="1"/>
    <col min="6164" max="6165" width="8.5703125" style="41" customWidth="1"/>
    <col min="6166" max="6166" width="8.42578125" style="41" customWidth="1"/>
    <col min="6167" max="6167" width="3.7109375" style="41" customWidth="1"/>
    <col min="6168" max="6169" width="8.7109375" style="41" customWidth="1"/>
    <col min="6170" max="6170" width="8.42578125" style="41" customWidth="1"/>
    <col min="6171" max="6171" width="3.7109375" style="41" customWidth="1"/>
    <col min="6172" max="6174" width="8.42578125" style="41" customWidth="1"/>
    <col min="6175" max="6175" width="3.7109375" style="41" customWidth="1"/>
    <col min="6176" max="6177" width="8.28515625" style="41" customWidth="1"/>
    <col min="6178" max="6178" width="8.42578125" style="41" customWidth="1"/>
    <col min="6179" max="6179" width="3.7109375" style="41" customWidth="1"/>
    <col min="6180" max="6181" width="8.5703125" style="41" customWidth="1"/>
    <col min="6182" max="6182" width="11.85546875" style="41" bestFit="1" customWidth="1"/>
    <col min="6183" max="6183" width="9.140625" style="41" customWidth="1"/>
    <col min="6184" max="6184" width="28.28515625" style="41" customWidth="1"/>
    <col min="6185" max="6185" width="11" style="41" customWidth="1"/>
    <col min="6186" max="6400" width="9.140625" style="41"/>
    <col min="6401" max="6401" width="4.5703125" style="41" customWidth="1"/>
    <col min="6402" max="6402" width="5" style="41" customWidth="1"/>
    <col min="6403" max="6404" width="0" style="41" hidden="1" customWidth="1"/>
    <col min="6405" max="6405" width="11.140625" style="41" customWidth="1"/>
    <col min="6406" max="6406" width="16.140625" style="41" customWidth="1"/>
    <col min="6407" max="6407" width="5.140625" style="41" customWidth="1"/>
    <col min="6408" max="6408" width="0" style="41" hidden="1" customWidth="1"/>
    <col min="6409" max="6409" width="15.7109375" style="41" customWidth="1"/>
    <col min="6410" max="6410" width="15.28515625" style="41" customWidth="1"/>
    <col min="6411" max="6411" width="11.7109375" style="41" customWidth="1"/>
    <col min="6412" max="6412" width="11.5703125" style="41" customWidth="1"/>
    <col min="6413" max="6413" width="7.28515625" style="41" customWidth="1"/>
    <col min="6414" max="6414" width="9.5703125" style="41" customWidth="1"/>
    <col min="6415" max="6415" width="11" style="41" customWidth="1"/>
    <col min="6416" max="6417" width="8.28515625" style="41" customWidth="1"/>
    <col min="6418" max="6418" width="8.5703125" style="41" customWidth="1"/>
    <col min="6419" max="6419" width="3.7109375" style="41" customWidth="1"/>
    <col min="6420" max="6421" width="8.5703125" style="41" customWidth="1"/>
    <col min="6422" max="6422" width="8.42578125" style="41" customWidth="1"/>
    <col min="6423" max="6423" width="3.7109375" style="41" customWidth="1"/>
    <col min="6424" max="6425" width="8.7109375" style="41" customWidth="1"/>
    <col min="6426" max="6426" width="8.42578125" style="41" customWidth="1"/>
    <col min="6427" max="6427" width="3.7109375" style="41" customWidth="1"/>
    <col min="6428" max="6430" width="8.42578125" style="41" customWidth="1"/>
    <col min="6431" max="6431" width="3.7109375" style="41" customWidth="1"/>
    <col min="6432" max="6433" width="8.28515625" style="41" customWidth="1"/>
    <col min="6434" max="6434" width="8.42578125" style="41" customWidth="1"/>
    <col min="6435" max="6435" width="3.7109375" style="41" customWidth="1"/>
    <col min="6436" max="6437" width="8.5703125" style="41" customWidth="1"/>
    <col min="6438" max="6438" width="11.85546875" style="41" bestFit="1" customWidth="1"/>
    <col min="6439" max="6439" width="9.140625" style="41" customWidth="1"/>
    <col min="6440" max="6440" width="28.28515625" style="41" customWidth="1"/>
    <col min="6441" max="6441" width="11" style="41" customWidth="1"/>
    <col min="6442" max="6656" width="9.140625" style="41"/>
    <col min="6657" max="6657" width="4.5703125" style="41" customWidth="1"/>
    <col min="6658" max="6658" width="5" style="41" customWidth="1"/>
    <col min="6659" max="6660" width="0" style="41" hidden="1" customWidth="1"/>
    <col min="6661" max="6661" width="11.140625" style="41" customWidth="1"/>
    <col min="6662" max="6662" width="16.140625" style="41" customWidth="1"/>
    <col min="6663" max="6663" width="5.140625" style="41" customWidth="1"/>
    <col min="6664" max="6664" width="0" style="41" hidden="1" customWidth="1"/>
    <col min="6665" max="6665" width="15.7109375" style="41" customWidth="1"/>
    <col min="6666" max="6666" width="15.28515625" style="41" customWidth="1"/>
    <col min="6667" max="6667" width="11.7109375" style="41" customWidth="1"/>
    <col min="6668" max="6668" width="11.5703125" style="41" customWidth="1"/>
    <col min="6669" max="6669" width="7.28515625" style="41" customWidth="1"/>
    <col min="6670" max="6670" width="9.5703125" style="41" customWidth="1"/>
    <col min="6671" max="6671" width="11" style="41" customWidth="1"/>
    <col min="6672" max="6673" width="8.28515625" style="41" customWidth="1"/>
    <col min="6674" max="6674" width="8.5703125" style="41" customWidth="1"/>
    <col min="6675" max="6675" width="3.7109375" style="41" customWidth="1"/>
    <col min="6676" max="6677" width="8.5703125" style="41" customWidth="1"/>
    <col min="6678" max="6678" width="8.42578125" style="41" customWidth="1"/>
    <col min="6679" max="6679" width="3.7109375" style="41" customWidth="1"/>
    <col min="6680" max="6681" width="8.7109375" style="41" customWidth="1"/>
    <col min="6682" max="6682" width="8.42578125" style="41" customWidth="1"/>
    <col min="6683" max="6683" width="3.7109375" style="41" customWidth="1"/>
    <col min="6684" max="6686" width="8.42578125" style="41" customWidth="1"/>
    <col min="6687" max="6687" width="3.7109375" style="41" customWidth="1"/>
    <col min="6688" max="6689" width="8.28515625" style="41" customWidth="1"/>
    <col min="6690" max="6690" width="8.42578125" style="41" customWidth="1"/>
    <col min="6691" max="6691" width="3.7109375" style="41" customWidth="1"/>
    <col min="6692" max="6693" width="8.5703125" style="41" customWidth="1"/>
    <col min="6694" max="6694" width="11.85546875" style="41" bestFit="1" customWidth="1"/>
    <col min="6695" max="6695" width="9.140625" style="41" customWidth="1"/>
    <col min="6696" max="6696" width="28.28515625" style="41" customWidth="1"/>
    <col min="6697" max="6697" width="11" style="41" customWidth="1"/>
    <col min="6698" max="6912" width="9.140625" style="41"/>
    <col min="6913" max="6913" width="4.5703125" style="41" customWidth="1"/>
    <col min="6914" max="6914" width="5" style="41" customWidth="1"/>
    <col min="6915" max="6916" width="0" style="41" hidden="1" customWidth="1"/>
    <col min="6917" max="6917" width="11.140625" style="41" customWidth="1"/>
    <col min="6918" max="6918" width="16.140625" style="41" customWidth="1"/>
    <col min="6919" max="6919" width="5.140625" style="41" customWidth="1"/>
    <col min="6920" max="6920" width="0" style="41" hidden="1" customWidth="1"/>
    <col min="6921" max="6921" width="15.7109375" style="41" customWidth="1"/>
    <col min="6922" max="6922" width="15.28515625" style="41" customWidth="1"/>
    <col min="6923" max="6923" width="11.7109375" style="41" customWidth="1"/>
    <col min="6924" max="6924" width="11.5703125" style="41" customWidth="1"/>
    <col min="6925" max="6925" width="7.28515625" style="41" customWidth="1"/>
    <col min="6926" max="6926" width="9.5703125" style="41" customWidth="1"/>
    <col min="6927" max="6927" width="11" style="41" customWidth="1"/>
    <col min="6928" max="6929" width="8.28515625" style="41" customWidth="1"/>
    <col min="6930" max="6930" width="8.5703125" style="41" customWidth="1"/>
    <col min="6931" max="6931" width="3.7109375" style="41" customWidth="1"/>
    <col min="6932" max="6933" width="8.5703125" style="41" customWidth="1"/>
    <col min="6934" max="6934" width="8.42578125" style="41" customWidth="1"/>
    <col min="6935" max="6935" width="3.7109375" style="41" customWidth="1"/>
    <col min="6936" max="6937" width="8.7109375" style="41" customWidth="1"/>
    <col min="6938" max="6938" width="8.42578125" style="41" customWidth="1"/>
    <col min="6939" max="6939" width="3.7109375" style="41" customWidth="1"/>
    <col min="6940" max="6942" width="8.42578125" style="41" customWidth="1"/>
    <col min="6943" max="6943" width="3.7109375" style="41" customWidth="1"/>
    <col min="6944" max="6945" width="8.28515625" style="41" customWidth="1"/>
    <col min="6946" max="6946" width="8.42578125" style="41" customWidth="1"/>
    <col min="6947" max="6947" width="3.7109375" style="41" customWidth="1"/>
    <col min="6948" max="6949" width="8.5703125" style="41" customWidth="1"/>
    <col min="6950" max="6950" width="11.85546875" style="41" bestFit="1" customWidth="1"/>
    <col min="6951" max="6951" width="9.140625" style="41" customWidth="1"/>
    <col min="6952" max="6952" width="28.28515625" style="41" customWidth="1"/>
    <col min="6953" max="6953" width="11" style="41" customWidth="1"/>
    <col min="6954" max="7168" width="9.140625" style="41"/>
    <col min="7169" max="7169" width="4.5703125" style="41" customWidth="1"/>
    <col min="7170" max="7170" width="5" style="41" customWidth="1"/>
    <col min="7171" max="7172" width="0" style="41" hidden="1" customWidth="1"/>
    <col min="7173" max="7173" width="11.140625" style="41" customWidth="1"/>
    <col min="7174" max="7174" width="16.140625" style="41" customWidth="1"/>
    <col min="7175" max="7175" width="5.140625" style="41" customWidth="1"/>
    <col min="7176" max="7176" width="0" style="41" hidden="1" customWidth="1"/>
    <col min="7177" max="7177" width="15.7109375" style="41" customWidth="1"/>
    <col min="7178" max="7178" width="15.28515625" style="41" customWidth="1"/>
    <col min="7179" max="7179" width="11.7109375" style="41" customWidth="1"/>
    <col min="7180" max="7180" width="11.5703125" style="41" customWidth="1"/>
    <col min="7181" max="7181" width="7.28515625" style="41" customWidth="1"/>
    <col min="7182" max="7182" width="9.5703125" style="41" customWidth="1"/>
    <col min="7183" max="7183" width="11" style="41" customWidth="1"/>
    <col min="7184" max="7185" width="8.28515625" style="41" customWidth="1"/>
    <col min="7186" max="7186" width="8.5703125" style="41" customWidth="1"/>
    <col min="7187" max="7187" width="3.7109375" style="41" customWidth="1"/>
    <col min="7188" max="7189" width="8.5703125" style="41" customWidth="1"/>
    <col min="7190" max="7190" width="8.42578125" style="41" customWidth="1"/>
    <col min="7191" max="7191" width="3.7109375" style="41" customWidth="1"/>
    <col min="7192" max="7193" width="8.7109375" style="41" customWidth="1"/>
    <col min="7194" max="7194" width="8.42578125" style="41" customWidth="1"/>
    <col min="7195" max="7195" width="3.7109375" style="41" customWidth="1"/>
    <col min="7196" max="7198" width="8.42578125" style="41" customWidth="1"/>
    <col min="7199" max="7199" width="3.7109375" style="41" customWidth="1"/>
    <col min="7200" max="7201" width="8.28515625" style="41" customWidth="1"/>
    <col min="7202" max="7202" width="8.42578125" style="41" customWidth="1"/>
    <col min="7203" max="7203" width="3.7109375" style="41" customWidth="1"/>
    <col min="7204" max="7205" width="8.5703125" style="41" customWidth="1"/>
    <col min="7206" max="7206" width="11.85546875" style="41" bestFit="1" customWidth="1"/>
    <col min="7207" max="7207" width="9.140625" style="41" customWidth="1"/>
    <col min="7208" max="7208" width="28.28515625" style="41" customWidth="1"/>
    <col min="7209" max="7209" width="11" style="41" customWidth="1"/>
    <col min="7210" max="7424" width="9.140625" style="41"/>
    <col min="7425" max="7425" width="4.5703125" style="41" customWidth="1"/>
    <col min="7426" max="7426" width="5" style="41" customWidth="1"/>
    <col min="7427" max="7428" width="0" style="41" hidden="1" customWidth="1"/>
    <col min="7429" max="7429" width="11.140625" style="41" customWidth="1"/>
    <col min="7430" max="7430" width="16.140625" style="41" customWidth="1"/>
    <col min="7431" max="7431" width="5.140625" style="41" customWidth="1"/>
    <col min="7432" max="7432" width="0" style="41" hidden="1" customWidth="1"/>
    <col min="7433" max="7433" width="15.7109375" style="41" customWidth="1"/>
    <col min="7434" max="7434" width="15.28515625" style="41" customWidth="1"/>
    <col min="7435" max="7435" width="11.7109375" style="41" customWidth="1"/>
    <col min="7436" max="7436" width="11.5703125" style="41" customWidth="1"/>
    <col min="7437" max="7437" width="7.28515625" style="41" customWidth="1"/>
    <col min="7438" max="7438" width="9.5703125" style="41" customWidth="1"/>
    <col min="7439" max="7439" width="11" style="41" customWidth="1"/>
    <col min="7440" max="7441" width="8.28515625" style="41" customWidth="1"/>
    <col min="7442" max="7442" width="8.5703125" style="41" customWidth="1"/>
    <col min="7443" max="7443" width="3.7109375" style="41" customWidth="1"/>
    <col min="7444" max="7445" width="8.5703125" style="41" customWidth="1"/>
    <col min="7446" max="7446" width="8.42578125" style="41" customWidth="1"/>
    <col min="7447" max="7447" width="3.7109375" style="41" customWidth="1"/>
    <col min="7448" max="7449" width="8.7109375" style="41" customWidth="1"/>
    <col min="7450" max="7450" width="8.42578125" style="41" customWidth="1"/>
    <col min="7451" max="7451" width="3.7109375" style="41" customWidth="1"/>
    <col min="7452" max="7454" width="8.42578125" style="41" customWidth="1"/>
    <col min="7455" max="7455" width="3.7109375" style="41" customWidth="1"/>
    <col min="7456" max="7457" width="8.28515625" style="41" customWidth="1"/>
    <col min="7458" max="7458" width="8.42578125" style="41" customWidth="1"/>
    <col min="7459" max="7459" width="3.7109375" style="41" customWidth="1"/>
    <col min="7460" max="7461" width="8.5703125" style="41" customWidth="1"/>
    <col min="7462" max="7462" width="11.85546875" style="41" bestFit="1" customWidth="1"/>
    <col min="7463" max="7463" width="9.140625" style="41" customWidth="1"/>
    <col min="7464" max="7464" width="28.28515625" style="41" customWidth="1"/>
    <col min="7465" max="7465" width="11" style="41" customWidth="1"/>
    <col min="7466" max="7680" width="9.140625" style="41"/>
    <col min="7681" max="7681" width="4.5703125" style="41" customWidth="1"/>
    <col min="7682" max="7682" width="5" style="41" customWidth="1"/>
    <col min="7683" max="7684" width="0" style="41" hidden="1" customWidth="1"/>
    <col min="7685" max="7685" width="11.140625" style="41" customWidth="1"/>
    <col min="7686" max="7686" width="16.140625" style="41" customWidth="1"/>
    <col min="7687" max="7687" width="5.140625" style="41" customWidth="1"/>
    <col min="7688" max="7688" width="0" style="41" hidden="1" customWidth="1"/>
    <col min="7689" max="7689" width="15.7109375" style="41" customWidth="1"/>
    <col min="7690" max="7690" width="15.28515625" style="41" customWidth="1"/>
    <col min="7691" max="7691" width="11.7109375" style="41" customWidth="1"/>
    <col min="7692" max="7692" width="11.5703125" style="41" customWidth="1"/>
    <col min="7693" max="7693" width="7.28515625" style="41" customWidth="1"/>
    <col min="7694" max="7694" width="9.5703125" style="41" customWidth="1"/>
    <col min="7695" max="7695" width="11" style="41" customWidth="1"/>
    <col min="7696" max="7697" width="8.28515625" style="41" customWidth="1"/>
    <col min="7698" max="7698" width="8.5703125" style="41" customWidth="1"/>
    <col min="7699" max="7699" width="3.7109375" style="41" customWidth="1"/>
    <col min="7700" max="7701" width="8.5703125" style="41" customWidth="1"/>
    <col min="7702" max="7702" width="8.42578125" style="41" customWidth="1"/>
    <col min="7703" max="7703" width="3.7109375" style="41" customWidth="1"/>
    <col min="7704" max="7705" width="8.7109375" style="41" customWidth="1"/>
    <col min="7706" max="7706" width="8.42578125" style="41" customWidth="1"/>
    <col min="7707" max="7707" width="3.7109375" style="41" customWidth="1"/>
    <col min="7708" max="7710" width="8.42578125" style="41" customWidth="1"/>
    <col min="7711" max="7711" width="3.7109375" style="41" customWidth="1"/>
    <col min="7712" max="7713" width="8.28515625" style="41" customWidth="1"/>
    <col min="7714" max="7714" width="8.42578125" style="41" customWidth="1"/>
    <col min="7715" max="7715" width="3.7109375" style="41" customWidth="1"/>
    <col min="7716" max="7717" width="8.5703125" style="41" customWidth="1"/>
    <col min="7718" max="7718" width="11.85546875" style="41" bestFit="1" customWidth="1"/>
    <col min="7719" max="7719" width="9.140625" style="41" customWidth="1"/>
    <col min="7720" max="7720" width="28.28515625" style="41" customWidth="1"/>
    <col min="7721" max="7721" width="11" style="41" customWidth="1"/>
    <col min="7722" max="7936" width="9.140625" style="41"/>
    <col min="7937" max="7937" width="4.5703125" style="41" customWidth="1"/>
    <col min="7938" max="7938" width="5" style="41" customWidth="1"/>
    <col min="7939" max="7940" width="0" style="41" hidden="1" customWidth="1"/>
    <col min="7941" max="7941" width="11.140625" style="41" customWidth="1"/>
    <col min="7942" max="7942" width="16.140625" style="41" customWidth="1"/>
    <col min="7943" max="7943" width="5.140625" style="41" customWidth="1"/>
    <col min="7944" max="7944" width="0" style="41" hidden="1" customWidth="1"/>
    <col min="7945" max="7945" width="15.7109375" style="41" customWidth="1"/>
    <col min="7946" max="7946" width="15.28515625" style="41" customWidth="1"/>
    <col min="7947" max="7947" width="11.7109375" style="41" customWidth="1"/>
    <col min="7948" max="7948" width="11.5703125" style="41" customWidth="1"/>
    <col min="7949" max="7949" width="7.28515625" style="41" customWidth="1"/>
    <col min="7950" max="7950" width="9.5703125" style="41" customWidth="1"/>
    <col min="7951" max="7951" width="11" style="41" customWidth="1"/>
    <col min="7952" max="7953" width="8.28515625" style="41" customWidth="1"/>
    <col min="7954" max="7954" width="8.5703125" style="41" customWidth="1"/>
    <col min="7955" max="7955" width="3.7109375" style="41" customWidth="1"/>
    <col min="7956" max="7957" width="8.5703125" style="41" customWidth="1"/>
    <col min="7958" max="7958" width="8.42578125" style="41" customWidth="1"/>
    <col min="7959" max="7959" width="3.7109375" style="41" customWidth="1"/>
    <col min="7960" max="7961" width="8.7109375" style="41" customWidth="1"/>
    <col min="7962" max="7962" width="8.42578125" style="41" customWidth="1"/>
    <col min="7963" max="7963" width="3.7109375" style="41" customWidth="1"/>
    <col min="7964" max="7966" width="8.42578125" style="41" customWidth="1"/>
    <col min="7967" max="7967" width="3.7109375" style="41" customWidth="1"/>
    <col min="7968" max="7969" width="8.28515625" style="41" customWidth="1"/>
    <col min="7970" max="7970" width="8.42578125" style="41" customWidth="1"/>
    <col min="7971" max="7971" width="3.7109375" style="41" customWidth="1"/>
    <col min="7972" max="7973" width="8.5703125" style="41" customWidth="1"/>
    <col min="7974" max="7974" width="11.85546875" style="41" bestFit="1" customWidth="1"/>
    <col min="7975" max="7975" width="9.140625" style="41" customWidth="1"/>
    <col min="7976" max="7976" width="28.28515625" style="41" customWidth="1"/>
    <col min="7977" max="7977" width="11" style="41" customWidth="1"/>
    <col min="7978" max="8192" width="9.140625" style="41"/>
    <col min="8193" max="8193" width="4.5703125" style="41" customWidth="1"/>
    <col min="8194" max="8194" width="5" style="41" customWidth="1"/>
    <col min="8195" max="8196" width="0" style="41" hidden="1" customWidth="1"/>
    <col min="8197" max="8197" width="11.140625" style="41" customWidth="1"/>
    <col min="8198" max="8198" width="16.140625" style="41" customWidth="1"/>
    <col min="8199" max="8199" width="5.140625" style="41" customWidth="1"/>
    <col min="8200" max="8200" width="0" style="41" hidden="1" customWidth="1"/>
    <col min="8201" max="8201" width="15.7109375" style="41" customWidth="1"/>
    <col min="8202" max="8202" width="15.28515625" style="41" customWidth="1"/>
    <col min="8203" max="8203" width="11.7109375" style="41" customWidth="1"/>
    <col min="8204" max="8204" width="11.5703125" style="41" customWidth="1"/>
    <col min="8205" max="8205" width="7.28515625" style="41" customWidth="1"/>
    <col min="8206" max="8206" width="9.5703125" style="41" customWidth="1"/>
    <col min="8207" max="8207" width="11" style="41" customWidth="1"/>
    <col min="8208" max="8209" width="8.28515625" style="41" customWidth="1"/>
    <col min="8210" max="8210" width="8.5703125" style="41" customWidth="1"/>
    <col min="8211" max="8211" width="3.7109375" style="41" customWidth="1"/>
    <col min="8212" max="8213" width="8.5703125" style="41" customWidth="1"/>
    <col min="8214" max="8214" width="8.42578125" style="41" customWidth="1"/>
    <col min="8215" max="8215" width="3.7109375" style="41" customWidth="1"/>
    <col min="8216" max="8217" width="8.7109375" style="41" customWidth="1"/>
    <col min="8218" max="8218" width="8.42578125" style="41" customWidth="1"/>
    <col min="8219" max="8219" width="3.7109375" style="41" customWidth="1"/>
    <col min="8220" max="8222" width="8.42578125" style="41" customWidth="1"/>
    <col min="8223" max="8223" width="3.7109375" style="41" customWidth="1"/>
    <col min="8224" max="8225" width="8.28515625" style="41" customWidth="1"/>
    <col min="8226" max="8226" width="8.42578125" style="41" customWidth="1"/>
    <col min="8227" max="8227" width="3.7109375" style="41" customWidth="1"/>
    <col min="8228" max="8229" width="8.5703125" style="41" customWidth="1"/>
    <col min="8230" max="8230" width="11.85546875" style="41" bestFit="1" customWidth="1"/>
    <col min="8231" max="8231" width="9.140625" style="41" customWidth="1"/>
    <col min="8232" max="8232" width="28.28515625" style="41" customWidth="1"/>
    <col min="8233" max="8233" width="11" style="41" customWidth="1"/>
    <col min="8234" max="8448" width="9.140625" style="41"/>
    <col min="8449" max="8449" width="4.5703125" style="41" customWidth="1"/>
    <col min="8450" max="8450" width="5" style="41" customWidth="1"/>
    <col min="8451" max="8452" width="0" style="41" hidden="1" customWidth="1"/>
    <col min="8453" max="8453" width="11.140625" style="41" customWidth="1"/>
    <col min="8454" max="8454" width="16.140625" style="41" customWidth="1"/>
    <col min="8455" max="8455" width="5.140625" style="41" customWidth="1"/>
    <col min="8456" max="8456" width="0" style="41" hidden="1" customWidth="1"/>
    <col min="8457" max="8457" width="15.7109375" style="41" customWidth="1"/>
    <col min="8458" max="8458" width="15.28515625" style="41" customWidth="1"/>
    <col min="8459" max="8459" width="11.7109375" style="41" customWidth="1"/>
    <col min="8460" max="8460" width="11.5703125" style="41" customWidth="1"/>
    <col min="8461" max="8461" width="7.28515625" style="41" customWidth="1"/>
    <col min="8462" max="8462" width="9.5703125" style="41" customWidth="1"/>
    <col min="8463" max="8463" width="11" style="41" customWidth="1"/>
    <col min="8464" max="8465" width="8.28515625" style="41" customWidth="1"/>
    <col min="8466" max="8466" width="8.5703125" style="41" customWidth="1"/>
    <col min="8467" max="8467" width="3.7109375" style="41" customWidth="1"/>
    <col min="8468" max="8469" width="8.5703125" style="41" customWidth="1"/>
    <col min="8470" max="8470" width="8.42578125" style="41" customWidth="1"/>
    <col min="8471" max="8471" width="3.7109375" style="41" customWidth="1"/>
    <col min="8472" max="8473" width="8.7109375" style="41" customWidth="1"/>
    <col min="8474" max="8474" width="8.42578125" style="41" customWidth="1"/>
    <col min="8475" max="8475" width="3.7109375" style="41" customWidth="1"/>
    <col min="8476" max="8478" width="8.42578125" style="41" customWidth="1"/>
    <col min="8479" max="8479" width="3.7109375" style="41" customWidth="1"/>
    <col min="8480" max="8481" width="8.28515625" style="41" customWidth="1"/>
    <col min="8482" max="8482" width="8.42578125" style="41" customWidth="1"/>
    <col min="8483" max="8483" width="3.7109375" style="41" customWidth="1"/>
    <col min="8484" max="8485" width="8.5703125" style="41" customWidth="1"/>
    <col min="8486" max="8486" width="11.85546875" style="41" bestFit="1" customWidth="1"/>
    <col min="8487" max="8487" width="9.140625" style="41" customWidth="1"/>
    <col min="8488" max="8488" width="28.28515625" style="41" customWidth="1"/>
    <col min="8489" max="8489" width="11" style="41" customWidth="1"/>
    <col min="8490" max="8704" width="9.140625" style="41"/>
    <col min="8705" max="8705" width="4.5703125" style="41" customWidth="1"/>
    <col min="8706" max="8706" width="5" style="41" customWidth="1"/>
    <col min="8707" max="8708" width="0" style="41" hidden="1" customWidth="1"/>
    <col min="8709" max="8709" width="11.140625" style="41" customWidth="1"/>
    <col min="8710" max="8710" width="16.140625" style="41" customWidth="1"/>
    <col min="8711" max="8711" width="5.140625" style="41" customWidth="1"/>
    <col min="8712" max="8712" width="0" style="41" hidden="1" customWidth="1"/>
    <col min="8713" max="8713" width="15.7109375" style="41" customWidth="1"/>
    <col min="8714" max="8714" width="15.28515625" style="41" customWidth="1"/>
    <col min="8715" max="8715" width="11.7109375" style="41" customWidth="1"/>
    <col min="8716" max="8716" width="11.5703125" style="41" customWidth="1"/>
    <col min="8717" max="8717" width="7.28515625" style="41" customWidth="1"/>
    <col min="8718" max="8718" width="9.5703125" style="41" customWidth="1"/>
    <col min="8719" max="8719" width="11" style="41" customWidth="1"/>
    <col min="8720" max="8721" width="8.28515625" style="41" customWidth="1"/>
    <col min="8722" max="8722" width="8.5703125" style="41" customWidth="1"/>
    <col min="8723" max="8723" width="3.7109375" style="41" customWidth="1"/>
    <col min="8724" max="8725" width="8.5703125" style="41" customWidth="1"/>
    <col min="8726" max="8726" width="8.42578125" style="41" customWidth="1"/>
    <col min="8727" max="8727" width="3.7109375" style="41" customWidth="1"/>
    <col min="8728" max="8729" width="8.7109375" style="41" customWidth="1"/>
    <col min="8730" max="8730" width="8.42578125" style="41" customWidth="1"/>
    <col min="8731" max="8731" width="3.7109375" style="41" customWidth="1"/>
    <col min="8732" max="8734" width="8.42578125" style="41" customWidth="1"/>
    <col min="8735" max="8735" width="3.7109375" style="41" customWidth="1"/>
    <col min="8736" max="8737" width="8.28515625" style="41" customWidth="1"/>
    <col min="8738" max="8738" width="8.42578125" style="41" customWidth="1"/>
    <col min="8739" max="8739" width="3.7109375" style="41" customWidth="1"/>
    <col min="8740" max="8741" width="8.5703125" style="41" customWidth="1"/>
    <col min="8742" max="8742" width="11.85546875" style="41" bestFit="1" customWidth="1"/>
    <col min="8743" max="8743" width="9.140625" style="41" customWidth="1"/>
    <col min="8744" max="8744" width="28.28515625" style="41" customWidth="1"/>
    <col min="8745" max="8745" width="11" style="41" customWidth="1"/>
    <col min="8746" max="8960" width="9.140625" style="41"/>
    <col min="8961" max="8961" width="4.5703125" style="41" customWidth="1"/>
    <col min="8962" max="8962" width="5" style="41" customWidth="1"/>
    <col min="8963" max="8964" width="0" style="41" hidden="1" customWidth="1"/>
    <col min="8965" max="8965" width="11.140625" style="41" customWidth="1"/>
    <col min="8966" max="8966" width="16.140625" style="41" customWidth="1"/>
    <col min="8967" max="8967" width="5.140625" style="41" customWidth="1"/>
    <col min="8968" max="8968" width="0" style="41" hidden="1" customWidth="1"/>
    <col min="8969" max="8969" width="15.7109375" style="41" customWidth="1"/>
    <col min="8970" max="8970" width="15.28515625" style="41" customWidth="1"/>
    <col min="8971" max="8971" width="11.7109375" style="41" customWidth="1"/>
    <col min="8972" max="8972" width="11.5703125" style="41" customWidth="1"/>
    <col min="8973" max="8973" width="7.28515625" style="41" customWidth="1"/>
    <col min="8974" max="8974" width="9.5703125" style="41" customWidth="1"/>
    <col min="8975" max="8975" width="11" style="41" customWidth="1"/>
    <col min="8976" max="8977" width="8.28515625" style="41" customWidth="1"/>
    <col min="8978" max="8978" width="8.5703125" style="41" customWidth="1"/>
    <col min="8979" max="8979" width="3.7109375" style="41" customWidth="1"/>
    <col min="8980" max="8981" width="8.5703125" style="41" customWidth="1"/>
    <col min="8982" max="8982" width="8.42578125" style="41" customWidth="1"/>
    <col min="8983" max="8983" width="3.7109375" style="41" customWidth="1"/>
    <col min="8984" max="8985" width="8.7109375" style="41" customWidth="1"/>
    <col min="8986" max="8986" width="8.42578125" style="41" customWidth="1"/>
    <col min="8987" max="8987" width="3.7109375" style="41" customWidth="1"/>
    <col min="8988" max="8990" width="8.42578125" style="41" customWidth="1"/>
    <col min="8991" max="8991" width="3.7109375" style="41" customWidth="1"/>
    <col min="8992" max="8993" width="8.28515625" style="41" customWidth="1"/>
    <col min="8994" max="8994" width="8.42578125" style="41" customWidth="1"/>
    <col min="8995" max="8995" width="3.7109375" style="41" customWidth="1"/>
    <col min="8996" max="8997" width="8.5703125" style="41" customWidth="1"/>
    <col min="8998" max="8998" width="11.85546875" style="41" bestFit="1" customWidth="1"/>
    <col min="8999" max="8999" width="9.140625" style="41" customWidth="1"/>
    <col min="9000" max="9000" width="28.28515625" style="41" customWidth="1"/>
    <col min="9001" max="9001" width="11" style="41" customWidth="1"/>
    <col min="9002" max="9216" width="9.140625" style="41"/>
    <col min="9217" max="9217" width="4.5703125" style="41" customWidth="1"/>
    <col min="9218" max="9218" width="5" style="41" customWidth="1"/>
    <col min="9219" max="9220" width="0" style="41" hidden="1" customWidth="1"/>
    <col min="9221" max="9221" width="11.140625" style="41" customWidth="1"/>
    <col min="9222" max="9222" width="16.140625" style="41" customWidth="1"/>
    <col min="9223" max="9223" width="5.140625" style="41" customWidth="1"/>
    <col min="9224" max="9224" width="0" style="41" hidden="1" customWidth="1"/>
    <col min="9225" max="9225" width="15.7109375" style="41" customWidth="1"/>
    <col min="9226" max="9226" width="15.28515625" style="41" customWidth="1"/>
    <col min="9227" max="9227" width="11.7109375" style="41" customWidth="1"/>
    <col min="9228" max="9228" width="11.5703125" style="41" customWidth="1"/>
    <col min="9229" max="9229" width="7.28515625" style="41" customWidth="1"/>
    <col min="9230" max="9230" width="9.5703125" style="41" customWidth="1"/>
    <col min="9231" max="9231" width="11" style="41" customWidth="1"/>
    <col min="9232" max="9233" width="8.28515625" style="41" customWidth="1"/>
    <col min="9234" max="9234" width="8.5703125" style="41" customWidth="1"/>
    <col min="9235" max="9235" width="3.7109375" style="41" customWidth="1"/>
    <col min="9236" max="9237" width="8.5703125" style="41" customWidth="1"/>
    <col min="9238" max="9238" width="8.42578125" style="41" customWidth="1"/>
    <col min="9239" max="9239" width="3.7109375" style="41" customWidth="1"/>
    <col min="9240" max="9241" width="8.7109375" style="41" customWidth="1"/>
    <col min="9242" max="9242" width="8.42578125" style="41" customWidth="1"/>
    <col min="9243" max="9243" width="3.7109375" style="41" customWidth="1"/>
    <col min="9244" max="9246" width="8.42578125" style="41" customWidth="1"/>
    <col min="9247" max="9247" width="3.7109375" style="41" customWidth="1"/>
    <col min="9248" max="9249" width="8.28515625" style="41" customWidth="1"/>
    <col min="9250" max="9250" width="8.42578125" style="41" customWidth="1"/>
    <col min="9251" max="9251" width="3.7109375" style="41" customWidth="1"/>
    <col min="9252" max="9253" width="8.5703125" style="41" customWidth="1"/>
    <col min="9254" max="9254" width="11.85546875" style="41" bestFit="1" customWidth="1"/>
    <col min="9255" max="9255" width="9.140625" style="41" customWidth="1"/>
    <col min="9256" max="9256" width="28.28515625" style="41" customWidth="1"/>
    <col min="9257" max="9257" width="11" style="41" customWidth="1"/>
    <col min="9258" max="9472" width="9.140625" style="41"/>
    <col min="9473" max="9473" width="4.5703125" style="41" customWidth="1"/>
    <col min="9474" max="9474" width="5" style="41" customWidth="1"/>
    <col min="9475" max="9476" width="0" style="41" hidden="1" customWidth="1"/>
    <col min="9477" max="9477" width="11.140625" style="41" customWidth="1"/>
    <col min="9478" max="9478" width="16.140625" style="41" customWidth="1"/>
    <col min="9479" max="9479" width="5.140625" style="41" customWidth="1"/>
    <col min="9480" max="9480" width="0" style="41" hidden="1" customWidth="1"/>
    <col min="9481" max="9481" width="15.7109375" style="41" customWidth="1"/>
    <col min="9482" max="9482" width="15.28515625" style="41" customWidth="1"/>
    <col min="9483" max="9483" width="11.7109375" style="41" customWidth="1"/>
    <col min="9484" max="9484" width="11.5703125" style="41" customWidth="1"/>
    <col min="9485" max="9485" width="7.28515625" style="41" customWidth="1"/>
    <col min="9486" max="9486" width="9.5703125" style="41" customWidth="1"/>
    <col min="9487" max="9487" width="11" style="41" customWidth="1"/>
    <col min="9488" max="9489" width="8.28515625" style="41" customWidth="1"/>
    <col min="9490" max="9490" width="8.5703125" style="41" customWidth="1"/>
    <col min="9491" max="9491" width="3.7109375" style="41" customWidth="1"/>
    <col min="9492" max="9493" width="8.5703125" style="41" customWidth="1"/>
    <col min="9494" max="9494" width="8.42578125" style="41" customWidth="1"/>
    <col min="9495" max="9495" width="3.7109375" style="41" customWidth="1"/>
    <col min="9496" max="9497" width="8.7109375" style="41" customWidth="1"/>
    <col min="9498" max="9498" width="8.42578125" style="41" customWidth="1"/>
    <col min="9499" max="9499" width="3.7109375" style="41" customWidth="1"/>
    <col min="9500" max="9502" width="8.42578125" style="41" customWidth="1"/>
    <col min="9503" max="9503" width="3.7109375" style="41" customWidth="1"/>
    <col min="9504" max="9505" width="8.28515625" style="41" customWidth="1"/>
    <col min="9506" max="9506" width="8.42578125" style="41" customWidth="1"/>
    <col min="9507" max="9507" width="3.7109375" style="41" customWidth="1"/>
    <col min="9508" max="9509" width="8.5703125" style="41" customWidth="1"/>
    <col min="9510" max="9510" width="11.85546875" style="41" bestFit="1" customWidth="1"/>
    <col min="9511" max="9511" width="9.140625" style="41" customWidth="1"/>
    <col min="9512" max="9512" width="28.28515625" style="41" customWidth="1"/>
    <col min="9513" max="9513" width="11" style="41" customWidth="1"/>
    <col min="9514" max="9728" width="9.140625" style="41"/>
    <col min="9729" max="9729" width="4.5703125" style="41" customWidth="1"/>
    <col min="9730" max="9730" width="5" style="41" customWidth="1"/>
    <col min="9731" max="9732" width="0" style="41" hidden="1" customWidth="1"/>
    <col min="9733" max="9733" width="11.140625" style="41" customWidth="1"/>
    <col min="9734" max="9734" width="16.140625" style="41" customWidth="1"/>
    <col min="9735" max="9735" width="5.140625" style="41" customWidth="1"/>
    <col min="9736" max="9736" width="0" style="41" hidden="1" customWidth="1"/>
    <col min="9737" max="9737" width="15.7109375" style="41" customWidth="1"/>
    <col min="9738" max="9738" width="15.28515625" style="41" customWidth="1"/>
    <col min="9739" max="9739" width="11.7109375" style="41" customWidth="1"/>
    <col min="9740" max="9740" width="11.5703125" style="41" customWidth="1"/>
    <col min="9741" max="9741" width="7.28515625" style="41" customWidth="1"/>
    <col min="9742" max="9742" width="9.5703125" style="41" customWidth="1"/>
    <col min="9743" max="9743" width="11" style="41" customWidth="1"/>
    <col min="9744" max="9745" width="8.28515625" style="41" customWidth="1"/>
    <col min="9746" max="9746" width="8.5703125" style="41" customWidth="1"/>
    <col min="9747" max="9747" width="3.7109375" style="41" customWidth="1"/>
    <col min="9748" max="9749" width="8.5703125" style="41" customWidth="1"/>
    <col min="9750" max="9750" width="8.42578125" style="41" customWidth="1"/>
    <col min="9751" max="9751" width="3.7109375" style="41" customWidth="1"/>
    <col min="9752" max="9753" width="8.7109375" style="41" customWidth="1"/>
    <col min="9754" max="9754" width="8.42578125" style="41" customWidth="1"/>
    <col min="9755" max="9755" width="3.7109375" style="41" customWidth="1"/>
    <col min="9756" max="9758" width="8.42578125" style="41" customWidth="1"/>
    <col min="9759" max="9759" width="3.7109375" style="41" customWidth="1"/>
    <col min="9760" max="9761" width="8.28515625" style="41" customWidth="1"/>
    <col min="9762" max="9762" width="8.42578125" style="41" customWidth="1"/>
    <col min="9763" max="9763" width="3.7109375" style="41" customWidth="1"/>
    <col min="9764" max="9765" width="8.5703125" style="41" customWidth="1"/>
    <col min="9766" max="9766" width="11.85546875" style="41" bestFit="1" customWidth="1"/>
    <col min="9767" max="9767" width="9.140625" style="41" customWidth="1"/>
    <col min="9768" max="9768" width="28.28515625" style="41" customWidth="1"/>
    <col min="9769" max="9769" width="11" style="41" customWidth="1"/>
    <col min="9770" max="9984" width="9.140625" style="41"/>
    <col min="9985" max="9985" width="4.5703125" style="41" customWidth="1"/>
    <col min="9986" max="9986" width="5" style="41" customWidth="1"/>
    <col min="9987" max="9988" width="0" style="41" hidden="1" customWidth="1"/>
    <col min="9989" max="9989" width="11.140625" style="41" customWidth="1"/>
    <col min="9990" max="9990" width="16.140625" style="41" customWidth="1"/>
    <col min="9991" max="9991" width="5.140625" style="41" customWidth="1"/>
    <col min="9992" max="9992" width="0" style="41" hidden="1" customWidth="1"/>
    <col min="9993" max="9993" width="15.7109375" style="41" customWidth="1"/>
    <col min="9994" max="9994" width="15.28515625" style="41" customWidth="1"/>
    <col min="9995" max="9995" width="11.7109375" style="41" customWidth="1"/>
    <col min="9996" max="9996" width="11.5703125" style="41" customWidth="1"/>
    <col min="9997" max="9997" width="7.28515625" style="41" customWidth="1"/>
    <col min="9998" max="9998" width="9.5703125" style="41" customWidth="1"/>
    <col min="9999" max="9999" width="11" style="41" customWidth="1"/>
    <col min="10000" max="10001" width="8.28515625" style="41" customWidth="1"/>
    <col min="10002" max="10002" width="8.5703125" style="41" customWidth="1"/>
    <col min="10003" max="10003" width="3.7109375" style="41" customWidth="1"/>
    <col min="10004" max="10005" width="8.5703125" style="41" customWidth="1"/>
    <col min="10006" max="10006" width="8.42578125" style="41" customWidth="1"/>
    <col min="10007" max="10007" width="3.7109375" style="41" customWidth="1"/>
    <col min="10008" max="10009" width="8.7109375" style="41" customWidth="1"/>
    <col min="10010" max="10010" width="8.42578125" style="41" customWidth="1"/>
    <col min="10011" max="10011" width="3.7109375" style="41" customWidth="1"/>
    <col min="10012" max="10014" width="8.42578125" style="41" customWidth="1"/>
    <col min="10015" max="10015" width="3.7109375" style="41" customWidth="1"/>
    <col min="10016" max="10017" width="8.28515625" style="41" customWidth="1"/>
    <col min="10018" max="10018" width="8.42578125" style="41" customWidth="1"/>
    <col min="10019" max="10019" width="3.7109375" style="41" customWidth="1"/>
    <col min="10020" max="10021" width="8.5703125" style="41" customWidth="1"/>
    <col min="10022" max="10022" width="11.85546875" style="41" bestFit="1" customWidth="1"/>
    <col min="10023" max="10023" width="9.140625" style="41" customWidth="1"/>
    <col min="10024" max="10024" width="28.28515625" style="41" customWidth="1"/>
    <col min="10025" max="10025" width="11" style="41" customWidth="1"/>
    <col min="10026" max="10240" width="9.140625" style="41"/>
    <col min="10241" max="10241" width="4.5703125" style="41" customWidth="1"/>
    <col min="10242" max="10242" width="5" style="41" customWidth="1"/>
    <col min="10243" max="10244" width="0" style="41" hidden="1" customWidth="1"/>
    <col min="10245" max="10245" width="11.140625" style="41" customWidth="1"/>
    <col min="10246" max="10246" width="16.140625" style="41" customWidth="1"/>
    <col min="10247" max="10247" width="5.140625" style="41" customWidth="1"/>
    <col min="10248" max="10248" width="0" style="41" hidden="1" customWidth="1"/>
    <col min="10249" max="10249" width="15.7109375" style="41" customWidth="1"/>
    <col min="10250" max="10250" width="15.28515625" style="41" customWidth="1"/>
    <col min="10251" max="10251" width="11.7109375" style="41" customWidth="1"/>
    <col min="10252" max="10252" width="11.5703125" style="41" customWidth="1"/>
    <col min="10253" max="10253" width="7.28515625" style="41" customWidth="1"/>
    <col min="10254" max="10254" width="9.5703125" style="41" customWidth="1"/>
    <col min="10255" max="10255" width="11" style="41" customWidth="1"/>
    <col min="10256" max="10257" width="8.28515625" style="41" customWidth="1"/>
    <col min="10258" max="10258" width="8.5703125" style="41" customWidth="1"/>
    <col min="10259" max="10259" width="3.7109375" style="41" customWidth="1"/>
    <col min="10260" max="10261" width="8.5703125" style="41" customWidth="1"/>
    <col min="10262" max="10262" width="8.42578125" style="41" customWidth="1"/>
    <col min="10263" max="10263" width="3.7109375" style="41" customWidth="1"/>
    <col min="10264" max="10265" width="8.7109375" style="41" customWidth="1"/>
    <col min="10266" max="10266" width="8.42578125" style="41" customWidth="1"/>
    <col min="10267" max="10267" width="3.7109375" style="41" customWidth="1"/>
    <col min="10268" max="10270" width="8.42578125" style="41" customWidth="1"/>
    <col min="10271" max="10271" width="3.7109375" style="41" customWidth="1"/>
    <col min="10272" max="10273" width="8.28515625" style="41" customWidth="1"/>
    <col min="10274" max="10274" width="8.42578125" style="41" customWidth="1"/>
    <col min="10275" max="10275" width="3.7109375" style="41" customWidth="1"/>
    <col min="10276" max="10277" width="8.5703125" style="41" customWidth="1"/>
    <col min="10278" max="10278" width="11.85546875" style="41" bestFit="1" customWidth="1"/>
    <col min="10279" max="10279" width="9.140625" style="41" customWidth="1"/>
    <col min="10280" max="10280" width="28.28515625" style="41" customWidth="1"/>
    <col min="10281" max="10281" width="11" style="41" customWidth="1"/>
    <col min="10282" max="10496" width="9.140625" style="41"/>
    <col min="10497" max="10497" width="4.5703125" style="41" customWidth="1"/>
    <col min="10498" max="10498" width="5" style="41" customWidth="1"/>
    <col min="10499" max="10500" width="0" style="41" hidden="1" customWidth="1"/>
    <col min="10501" max="10501" width="11.140625" style="41" customWidth="1"/>
    <col min="10502" max="10502" width="16.140625" style="41" customWidth="1"/>
    <col min="10503" max="10503" width="5.140625" style="41" customWidth="1"/>
    <col min="10504" max="10504" width="0" style="41" hidden="1" customWidth="1"/>
    <col min="10505" max="10505" width="15.7109375" style="41" customWidth="1"/>
    <col min="10506" max="10506" width="15.28515625" style="41" customWidth="1"/>
    <col min="10507" max="10507" width="11.7109375" style="41" customWidth="1"/>
    <col min="10508" max="10508" width="11.5703125" style="41" customWidth="1"/>
    <col min="10509" max="10509" width="7.28515625" style="41" customWidth="1"/>
    <col min="10510" max="10510" width="9.5703125" style="41" customWidth="1"/>
    <col min="10511" max="10511" width="11" style="41" customWidth="1"/>
    <col min="10512" max="10513" width="8.28515625" style="41" customWidth="1"/>
    <col min="10514" max="10514" width="8.5703125" style="41" customWidth="1"/>
    <col min="10515" max="10515" width="3.7109375" style="41" customWidth="1"/>
    <col min="10516" max="10517" width="8.5703125" style="41" customWidth="1"/>
    <col min="10518" max="10518" width="8.42578125" style="41" customWidth="1"/>
    <col min="10519" max="10519" width="3.7109375" style="41" customWidth="1"/>
    <col min="10520" max="10521" width="8.7109375" style="41" customWidth="1"/>
    <col min="10522" max="10522" width="8.42578125" style="41" customWidth="1"/>
    <col min="10523" max="10523" width="3.7109375" style="41" customWidth="1"/>
    <col min="10524" max="10526" width="8.42578125" style="41" customWidth="1"/>
    <col min="10527" max="10527" width="3.7109375" style="41" customWidth="1"/>
    <col min="10528" max="10529" width="8.28515625" style="41" customWidth="1"/>
    <col min="10530" max="10530" width="8.42578125" style="41" customWidth="1"/>
    <col min="10531" max="10531" width="3.7109375" style="41" customWidth="1"/>
    <col min="10532" max="10533" width="8.5703125" style="41" customWidth="1"/>
    <col min="10534" max="10534" width="11.85546875" style="41" bestFit="1" customWidth="1"/>
    <col min="10535" max="10535" width="9.140625" style="41" customWidth="1"/>
    <col min="10536" max="10536" width="28.28515625" style="41" customWidth="1"/>
    <col min="10537" max="10537" width="11" style="41" customWidth="1"/>
    <col min="10538" max="10752" width="9.140625" style="41"/>
    <col min="10753" max="10753" width="4.5703125" style="41" customWidth="1"/>
    <col min="10754" max="10754" width="5" style="41" customWidth="1"/>
    <col min="10755" max="10756" width="0" style="41" hidden="1" customWidth="1"/>
    <col min="10757" max="10757" width="11.140625" style="41" customWidth="1"/>
    <col min="10758" max="10758" width="16.140625" style="41" customWidth="1"/>
    <col min="10759" max="10759" width="5.140625" style="41" customWidth="1"/>
    <col min="10760" max="10760" width="0" style="41" hidden="1" customWidth="1"/>
    <col min="10761" max="10761" width="15.7109375" style="41" customWidth="1"/>
    <col min="10762" max="10762" width="15.28515625" style="41" customWidth="1"/>
    <col min="10763" max="10763" width="11.7109375" style="41" customWidth="1"/>
    <col min="10764" max="10764" width="11.5703125" style="41" customWidth="1"/>
    <col min="10765" max="10765" width="7.28515625" style="41" customWidth="1"/>
    <col min="10766" max="10766" width="9.5703125" style="41" customWidth="1"/>
    <col min="10767" max="10767" width="11" style="41" customWidth="1"/>
    <col min="10768" max="10769" width="8.28515625" style="41" customWidth="1"/>
    <col min="10770" max="10770" width="8.5703125" style="41" customWidth="1"/>
    <col min="10771" max="10771" width="3.7109375" style="41" customWidth="1"/>
    <col min="10772" max="10773" width="8.5703125" style="41" customWidth="1"/>
    <col min="10774" max="10774" width="8.42578125" style="41" customWidth="1"/>
    <col min="10775" max="10775" width="3.7109375" style="41" customWidth="1"/>
    <col min="10776" max="10777" width="8.7109375" style="41" customWidth="1"/>
    <col min="10778" max="10778" width="8.42578125" style="41" customWidth="1"/>
    <col min="10779" max="10779" width="3.7109375" style="41" customWidth="1"/>
    <col min="10780" max="10782" width="8.42578125" style="41" customWidth="1"/>
    <col min="10783" max="10783" width="3.7109375" style="41" customWidth="1"/>
    <col min="10784" max="10785" width="8.28515625" style="41" customWidth="1"/>
    <col min="10786" max="10786" width="8.42578125" style="41" customWidth="1"/>
    <col min="10787" max="10787" width="3.7109375" style="41" customWidth="1"/>
    <col min="10788" max="10789" width="8.5703125" style="41" customWidth="1"/>
    <col min="10790" max="10790" width="11.85546875" style="41" bestFit="1" customWidth="1"/>
    <col min="10791" max="10791" width="9.140625" style="41" customWidth="1"/>
    <col min="10792" max="10792" width="28.28515625" style="41" customWidth="1"/>
    <col min="10793" max="10793" width="11" style="41" customWidth="1"/>
    <col min="10794" max="11008" width="9.140625" style="41"/>
    <col min="11009" max="11009" width="4.5703125" style="41" customWidth="1"/>
    <col min="11010" max="11010" width="5" style="41" customWidth="1"/>
    <col min="11011" max="11012" width="0" style="41" hidden="1" customWidth="1"/>
    <col min="11013" max="11013" width="11.140625" style="41" customWidth="1"/>
    <col min="11014" max="11014" width="16.140625" style="41" customWidth="1"/>
    <col min="11015" max="11015" width="5.140625" style="41" customWidth="1"/>
    <col min="11016" max="11016" width="0" style="41" hidden="1" customWidth="1"/>
    <col min="11017" max="11017" width="15.7109375" style="41" customWidth="1"/>
    <col min="11018" max="11018" width="15.28515625" style="41" customWidth="1"/>
    <col min="11019" max="11019" width="11.7109375" style="41" customWidth="1"/>
    <col min="11020" max="11020" width="11.5703125" style="41" customWidth="1"/>
    <col min="11021" max="11021" width="7.28515625" style="41" customWidth="1"/>
    <col min="11022" max="11022" width="9.5703125" style="41" customWidth="1"/>
    <col min="11023" max="11023" width="11" style="41" customWidth="1"/>
    <col min="11024" max="11025" width="8.28515625" style="41" customWidth="1"/>
    <col min="11026" max="11026" width="8.5703125" style="41" customWidth="1"/>
    <col min="11027" max="11027" width="3.7109375" style="41" customWidth="1"/>
    <col min="11028" max="11029" width="8.5703125" style="41" customWidth="1"/>
    <col min="11030" max="11030" width="8.42578125" style="41" customWidth="1"/>
    <col min="11031" max="11031" width="3.7109375" style="41" customWidth="1"/>
    <col min="11032" max="11033" width="8.7109375" style="41" customWidth="1"/>
    <col min="11034" max="11034" width="8.42578125" style="41" customWidth="1"/>
    <col min="11035" max="11035" width="3.7109375" style="41" customWidth="1"/>
    <col min="11036" max="11038" width="8.42578125" style="41" customWidth="1"/>
    <col min="11039" max="11039" width="3.7109375" style="41" customWidth="1"/>
    <col min="11040" max="11041" width="8.28515625" style="41" customWidth="1"/>
    <col min="11042" max="11042" width="8.42578125" style="41" customWidth="1"/>
    <col min="11043" max="11043" width="3.7109375" style="41" customWidth="1"/>
    <col min="11044" max="11045" width="8.5703125" style="41" customWidth="1"/>
    <col min="11046" max="11046" width="11.85546875" style="41" bestFit="1" customWidth="1"/>
    <col min="11047" max="11047" width="9.140625" style="41" customWidth="1"/>
    <col min="11048" max="11048" width="28.28515625" style="41" customWidth="1"/>
    <col min="11049" max="11049" width="11" style="41" customWidth="1"/>
    <col min="11050" max="11264" width="9.140625" style="41"/>
    <col min="11265" max="11265" width="4.5703125" style="41" customWidth="1"/>
    <col min="11266" max="11266" width="5" style="41" customWidth="1"/>
    <col min="11267" max="11268" width="0" style="41" hidden="1" customWidth="1"/>
    <col min="11269" max="11269" width="11.140625" style="41" customWidth="1"/>
    <col min="11270" max="11270" width="16.140625" style="41" customWidth="1"/>
    <col min="11271" max="11271" width="5.140625" style="41" customWidth="1"/>
    <col min="11272" max="11272" width="0" style="41" hidden="1" customWidth="1"/>
    <col min="11273" max="11273" width="15.7109375" style="41" customWidth="1"/>
    <col min="11274" max="11274" width="15.28515625" style="41" customWidth="1"/>
    <col min="11275" max="11275" width="11.7109375" style="41" customWidth="1"/>
    <col min="11276" max="11276" width="11.5703125" style="41" customWidth="1"/>
    <col min="11277" max="11277" width="7.28515625" style="41" customWidth="1"/>
    <col min="11278" max="11278" width="9.5703125" style="41" customWidth="1"/>
    <col min="11279" max="11279" width="11" style="41" customWidth="1"/>
    <col min="11280" max="11281" width="8.28515625" style="41" customWidth="1"/>
    <col min="11282" max="11282" width="8.5703125" style="41" customWidth="1"/>
    <col min="11283" max="11283" width="3.7109375" style="41" customWidth="1"/>
    <col min="11284" max="11285" width="8.5703125" style="41" customWidth="1"/>
    <col min="11286" max="11286" width="8.42578125" style="41" customWidth="1"/>
    <col min="11287" max="11287" width="3.7109375" style="41" customWidth="1"/>
    <col min="11288" max="11289" width="8.7109375" style="41" customWidth="1"/>
    <col min="11290" max="11290" width="8.42578125" style="41" customWidth="1"/>
    <col min="11291" max="11291" width="3.7109375" style="41" customWidth="1"/>
    <col min="11292" max="11294" width="8.42578125" style="41" customWidth="1"/>
    <col min="11295" max="11295" width="3.7109375" style="41" customWidth="1"/>
    <col min="11296" max="11297" width="8.28515625" style="41" customWidth="1"/>
    <col min="11298" max="11298" width="8.42578125" style="41" customWidth="1"/>
    <col min="11299" max="11299" width="3.7109375" style="41" customWidth="1"/>
    <col min="11300" max="11301" width="8.5703125" style="41" customWidth="1"/>
    <col min="11302" max="11302" width="11.85546875" style="41" bestFit="1" customWidth="1"/>
    <col min="11303" max="11303" width="9.140625" style="41" customWidth="1"/>
    <col min="11304" max="11304" width="28.28515625" style="41" customWidth="1"/>
    <col min="11305" max="11305" width="11" style="41" customWidth="1"/>
    <col min="11306" max="11520" width="9.140625" style="41"/>
    <col min="11521" max="11521" width="4.5703125" style="41" customWidth="1"/>
    <col min="11522" max="11522" width="5" style="41" customWidth="1"/>
    <col min="11523" max="11524" width="0" style="41" hidden="1" customWidth="1"/>
    <col min="11525" max="11525" width="11.140625" style="41" customWidth="1"/>
    <col min="11526" max="11526" width="16.140625" style="41" customWidth="1"/>
    <col min="11527" max="11527" width="5.140625" style="41" customWidth="1"/>
    <col min="11528" max="11528" width="0" style="41" hidden="1" customWidth="1"/>
    <col min="11529" max="11529" width="15.7109375" style="41" customWidth="1"/>
    <col min="11530" max="11530" width="15.28515625" style="41" customWidth="1"/>
    <col min="11531" max="11531" width="11.7109375" style="41" customWidth="1"/>
    <col min="11532" max="11532" width="11.5703125" style="41" customWidth="1"/>
    <col min="11533" max="11533" width="7.28515625" style="41" customWidth="1"/>
    <col min="11534" max="11534" width="9.5703125" style="41" customWidth="1"/>
    <col min="11535" max="11535" width="11" style="41" customWidth="1"/>
    <col min="11536" max="11537" width="8.28515625" style="41" customWidth="1"/>
    <col min="11538" max="11538" width="8.5703125" style="41" customWidth="1"/>
    <col min="11539" max="11539" width="3.7109375" style="41" customWidth="1"/>
    <col min="11540" max="11541" width="8.5703125" style="41" customWidth="1"/>
    <col min="11542" max="11542" width="8.42578125" style="41" customWidth="1"/>
    <col min="11543" max="11543" width="3.7109375" style="41" customWidth="1"/>
    <col min="11544" max="11545" width="8.7109375" style="41" customWidth="1"/>
    <col min="11546" max="11546" width="8.42578125" style="41" customWidth="1"/>
    <col min="11547" max="11547" width="3.7109375" style="41" customWidth="1"/>
    <col min="11548" max="11550" width="8.42578125" style="41" customWidth="1"/>
    <col min="11551" max="11551" width="3.7109375" style="41" customWidth="1"/>
    <col min="11552" max="11553" width="8.28515625" style="41" customWidth="1"/>
    <col min="11554" max="11554" width="8.42578125" style="41" customWidth="1"/>
    <col min="11555" max="11555" width="3.7109375" style="41" customWidth="1"/>
    <col min="11556" max="11557" width="8.5703125" style="41" customWidth="1"/>
    <col min="11558" max="11558" width="11.85546875" style="41" bestFit="1" customWidth="1"/>
    <col min="11559" max="11559" width="9.140625" style="41" customWidth="1"/>
    <col min="11560" max="11560" width="28.28515625" style="41" customWidth="1"/>
    <col min="11561" max="11561" width="11" style="41" customWidth="1"/>
    <col min="11562" max="11776" width="9.140625" style="41"/>
    <col min="11777" max="11777" width="4.5703125" style="41" customWidth="1"/>
    <col min="11778" max="11778" width="5" style="41" customWidth="1"/>
    <col min="11779" max="11780" width="0" style="41" hidden="1" customWidth="1"/>
    <col min="11781" max="11781" width="11.140625" style="41" customWidth="1"/>
    <col min="11782" max="11782" width="16.140625" style="41" customWidth="1"/>
    <col min="11783" max="11783" width="5.140625" style="41" customWidth="1"/>
    <col min="11784" max="11784" width="0" style="41" hidden="1" customWidth="1"/>
    <col min="11785" max="11785" width="15.7109375" style="41" customWidth="1"/>
    <col min="11786" max="11786" width="15.28515625" style="41" customWidth="1"/>
    <col min="11787" max="11787" width="11.7109375" style="41" customWidth="1"/>
    <col min="11788" max="11788" width="11.5703125" style="41" customWidth="1"/>
    <col min="11789" max="11789" width="7.28515625" style="41" customWidth="1"/>
    <col min="11790" max="11790" width="9.5703125" style="41" customWidth="1"/>
    <col min="11791" max="11791" width="11" style="41" customWidth="1"/>
    <col min="11792" max="11793" width="8.28515625" style="41" customWidth="1"/>
    <col min="11794" max="11794" width="8.5703125" style="41" customWidth="1"/>
    <col min="11795" max="11795" width="3.7109375" style="41" customWidth="1"/>
    <col min="11796" max="11797" width="8.5703125" style="41" customWidth="1"/>
    <col min="11798" max="11798" width="8.42578125" style="41" customWidth="1"/>
    <col min="11799" max="11799" width="3.7109375" style="41" customWidth="1"/>
    <col min="11800" max="11801" width="8.7109375" style="41" customWidth="1"/>
    <col min="11802" max="11802" width="8.42578125" style="41" customWidth="1"/>
    <col min="11803" max="11803" width="3.7109375" style="41" customWidth="1"/>
    <col min="11804" max="11806" width="8.42578125" style="41" customWidth="1"/>
    <col min="11807" max="11807" width="3.7109375" style="41" customWidth="1"/>
    <col min="11808" max="11809" width="8.28515625" style="41" customWidth="1"/>
    <col min="11810" max="11810" width="8.42578125" style="41" customWidth="1"/>
    <col min="11811" max="11811" width="3.7109375" style="41" customWidth="1"/>
    <col min="11812" max="11813" width="8.5703125" style="41" customWidth="1"/>
    <col min="11814" max="11814" width="11.85546875" style="41" bestFit="1" customWidth="1"/>
    <col min="11815" max="11815" width="9.140625" style="41" customWidth="1"/>
    <col min="11816" max="11816" width="28.28515625" style="41" customWidth="1"/>
    <col min="11817" max="11817" width="11" style="41" customWidth="1"/>
    <col min="11818" max="12032" width="9.140625" style="41"/>
    <col min="12033" max="12033" width="4.5703125" style="41" customWidth="1"/>
    <col min="12034" max="12034" width="5" style="41" customWidth="1"/>
    <col min="12035" max="12036" width="0" style="41" hidden="1" customWidth="1"/>
    <col min="12037" max="12037" width="11.140625" style="41" customWidth="1"/>
    <col min="12038" max="12038" width="16.140625" style="41" customWidth="1"/>
    <col min="12039" max="12039" width="5.140625" style="41" customWidth="1"/>
    <col min="12040" max="12040" width="0" style="41" hidden="1" customWidth="1"/>
    <col min="12041" max="12041" width="15.7109375" style="41" customWidth="1"/>
    <col min="12042" max="12042" width="15.28515625" style="41" customWidth="1"/>
    <col min="12043" max="12043" width="11.7109375" style="41" customWidth="1"/>
    <col min="12044" max="12044" width="11.5703125" style="41" customWidth="1"/>
    <col min="12045" max="12045" width="7.28515625" style="41" customWidth="1"/>
    <col min="12046" max="12046" width="9.5703125" style="41" customWidth="1"/>
    <col min="12047" max="12047" width="11" style="41" customWidth="1"/>
    <col min="12048" max="12049" width="8.28515625" style="41" customWidth="1"/>
    <col min="12050" max="12050" width="8.5703125" style="41" customWidth="1"/>
    <col min="12051" max="12051" width="3.7109375" style="41" customWidth="1"/>
    <col min="12052" max="12053" width="8.5703125" style="41" customWidth="1"/>
    <col min="12054" max="12054" width="8.42578125" style="41" customWidth="1"/>
    <col min="12055" max="12055" width="3.7109375" style="41" customWidth="1"/>
    <col min="12056" max="12057" width="8.7109375" style="41" customWidth="1"/>
    <col min="12058" max="12058" width="8.42578125" style="41" customWidth="1"/>
    <col min="12059" max="12059" width="3.7109375" style="41" customWidth="1"/>
    <col min="12060" max="12062" width="8.42578125" style="41" customWidth="1"/>
    <col min="12063" max="12063" width="3.7109375" style="41" customWidth="1"/>
    <col min="12064" max="12065" width="8.28515625" style="41" customWidth="1"/>
    <col min="12066" max="12066" width="8.42578125" style="41" customWidth="1"/>
    <col min="12067" max="12067" width="3.7109375" style="41" customWidth="1"/>
    <col min="12068" max="12069" width="8.5703125" style="41" customWidth="1"/>
    <col min="12070" max="12070" width="11.85546875" style="41" bestFit="1" customWidth="1"/>
    <col min="12071" max="12071" width="9.140625" style="41" customWidth="1"/>
    <col min="12072" max="12072" width="28.28515625" style="41" customWidth="1"/>
    <col min="12073" max="12073" width="11" style="41" customWidth="1"/>
    <col min="12074" max="12288" width="9.140625" style="41"/>
    <col min="12289" max="12289" width="4.5703125" style="41" customWidth="1"/>
    <col min="12290" max="12290" width="5" style="41" customWidth="1"/>
    <col min="12291" max="12292" width="0" style="41" hidden="1" customWidth="1"/>
    <col min="12293" max="12293" width="11.140625" style="41" customWidth="1"/>
    <col min="12294" max="12294" width="16.140625" style="41" customWidth="1"/>
    <col min="12295" max="12295" width="5.140625" style="41" customWidth="1"/>
    <col min="12296" max="12296" width="0" style="41" hidden="1" customWidth="1"/>
    <col min="12297" max="12297" width="15.7109375" style="41" customWidth="1"/>
    <col min="12298" max="12298" width="15.28515625" style="41" customWidth="1"/>
    <col min="12299" max="12299" width="11.7109375" style="41" customWidth="1"/>
    <col min="12300" max="12300" width="11.5703125" style="41" customWidth="1"/>
    <col min="12301" max="12301" width="7.28515625" style="41" customWidth="1"/>
    <col min="12302" max="12302" width="9.5703125" style="41" customWidth="1"/>
    <col min="12303" max="12303" width="11" style="41" customWidth="1"/>
    <col min="12304" max="12305" width="8.28515625" style="41" customWidth="1"/>
    <col min="12306" max="12306" width="8.5703125" style="41" customWidth="1"/>
    <col min="12307" max="12307" width="3.7109375" style="41" customWidth="1"/>
    <col min="12308" max="12309" width="8.5703125" style="41" customWidth="1"/>
    <col min="12310" max="12310" width="8.42578125" style="41" customWidth="1"/>
    <col min="12311" max="12311" width="3.7109375" style="41" customWidth="1"/>
    <col min="12312" max="12313" width="8.7109375" style="41" customWidth="1"/>
    <col min="12314" max="12314" width="8.42578125" style="41" customWidth="1"/>
    <col min="12315" max="12315" width="3.7109375" style="41" customWidth="1"/>
    <col min="12316" max="12318" width="8.42578125" style="41" customWidth="1"/>
    <col min="12319" max="12319" width="3.7109375" style="41" customWidth="1"/>
    <col min="12320" max="12321" width="8.28515625" style="41" customWidth="1"/>
    <col min="12322" max="12322" width="8.42578125" style="41" customWidth="1"/>
    <col min="12323" max="12323" width="3.7109375" style="41" customWidth="1"/>
    <col min="12324" max="12325" width="8.5703125" style="41" customWidth="1"/>
    <col min="12326" max="12326" width="11.85546875" style="41" bestFit="1" customWidth="1"/>
    <col min="12327" max="12327" width="9.140625" style="41" customWidth="1"/>
    <col min="12328" max="12328" width="28.28515625" style="41" customWidth="1"/>
    <col min="12329" max="12329" width="11" style="41" customWidth="1"/>
    <col min="12330" max="12544" width="9.140625" style="41"/>
    <col min="12545" max="12545" width="4.5703125" style="41" customWidth="1"/>
    <col min="12546" max="12546" width="5" style="41" customWidth="1"/>
    <col min="12547" max="12548" width="0" style="41" hidden="1" customWidth="1"/>
    <col min="12549" max="12549" width="11.140625" style="41" customWidth="1"/>
    <col min="12550" max="12550" width="16.140625" style="41" customWidth="1"/>
    <col min="12551" max="12551" width="5.140625" style="41" customWidth="1"/>
    <col min="12552" max="12552" width="0" style="41" hidden="1" customWidth="1"/>
    <col min="12553" max="12553" width="15.7109375" style="41" customWidth="1"/>
    <col min="12554" max="12554" width="15.28515625" style="41" customWidth="1"/>
    <col min="12555" max="12555" width="11.7109375" style="41" customWidth="1"/>
    <col min="12556" max="12556" width="11.5703125" style="41" customWidth="1"/>
    <col min="12557" max="12557" width="7.28515625" style="41" customWidth="1"/>
    <col min="12558" max="12558" width="9.5703125" style="41" customWidth="1"/>
    <col min="12559" max="12559" width="11" style="41" customWidth="1"/>
    <col min="12560" max="12561" width="8.28515625" style="41" customWidth="1"/>
    <col min="12562" max="12562" width="8.5703125" style="41" customWidth="1"/>
    <col min="12563" max="12563" width="3.7109375" style="41" customWidth="1"/>
    <col min="12564" max="12565" width="8.5703125" style="41" customWidth="1"/>
    <col min="12566" max="12566" width="8.42578125" style="41" customWidth="1"/>
    <col min="12567" max="12567" width="3.7109375" style="41" customWidth="1"/>
    <col min="12568" max="12569" width="8.7109375" style="41" customWidth="1"/>
    <col min="12570" max="12570" width="8.42578125" style="41" customWidth="1"/>
    <col min="12571" max="12571" width="3.7109375" style="41" customWidth="1"/>
    <col min="12572" max="12574" width="8.42578125" style="41" customWidth="1"/>
    <col min="12575" max="12575" width="3.7109375" style="41" customWidth="1"/>
    <col min="12576" max="12577" width="8.28515625" style="41" customWidth="1"/>
    <col min="12578" max="12578" width="8.42578125" style="41" customWidth="1"/>
    <col min="12579" max="12579" width="3.7109375" style="41" customWidth="1"/>
    <col min="12580" max="12581" width="8.5703125" style="41" customWidth="1"/>
    <col min="12582" max="12582" width="11.85546875" style="41" bestFit="1" customWidth="1"/>
    <col min="12583" max="12583" width="9.140625" style="41" customWidth="1"/>
    <col min="12584" max="12584" width="28.28515625" style="41" customWidth="1"/>
    <col min="12585" max="12585" width="11" style="41" customWidth="1"/>
    <col min="12586" max="12800" width="9.140625" style="41"/>
    <col min="12801" max="12801" width="4.5703125" style="41" customWidth="1"/>
    <col min="12802" max="12802" width="5" style="41" customWidth="1"/>
    <col min="12803" max="12804" width="0" style="41" hidden="1" customWidth="1"/>
    <col min="12805" max="12805" width="11.140625" style="41" customWidth="1"/>
    <col min="12806" max="12806" width="16.140625" style="41" customWidth="1"/>
    <col min="12807" max="12807" width="5.140625" style="41" customWidth="1"/>
    <col min="12808" max="12808" width="0" style="41" hidden="1" customWidth="1"/>
    <col min="12809" max="12809" width="15.7109375" style="41" customWidth="1"/>
    <col min="12810" max="12810" width="15.28515625" style="41" customWidth="1"/>
    <col min="12811" max="12811" width="11.7109375" style="41" customWidth="1"/>
    <col min="12812" max="12812" width="11.5703125" style="41" customWidth="1"/>
    <col min="12813" max="12813" width="7.28515625" style="41" customWidth="1"/>
    <col min="12814" max="12814" width="9.5703125" style="41" customWidth="1"/>
    <col min="12815" max="12815" width="11" style="41" customWidth="1"/>
    <col min="12816" max="12817" width="8.28515625" style="41" customWidth="1"/>
    <col min="12818" max="12818" width="8.5703125" style="41" customWidth="1"/>
    <col min="12819" max="12819" width="3.7109375" style="41" customWidth="1"/>
    <col min="12820" max="12821" width="8.5703125" style="41" customWidth="1"/>
    <col min="12822" max="12822" width="8.42578125" style="41" customWidth="1"/>
    <col min="12823" max="12823" width="3.7109375" style="41" customWidth="1"/>
    <col min="12824" max="12825" width="8.7109375" style="41" customWidth="1"/>
    <col min="12826" max="12826" width="8.42578125" style="41" customWidth="1"/>
    <col min="12827" max="12827" width="3.7109375" style="41" customWidth="1"/>
    <col min="12828" max="12830" width="8.42578125" style="41" customWidth="1"/>
    <col min="12831" max="12831" width="3.7109375" style="41" customWidth="1"/>
    <col min="12832" max="12833" width="8.28515625" style="41" customWidth="1"/>
    <col min="12834" max="12834" width="8.42578125" style="41" customWidth="1"/>
    <col min="12835" max="12835" width="3.7109375" style="41" customWidth="1"/>
    <col min="12836" max="12837" width="8.5703125" style="41" customWidth="1"/>
    <col min="12838" max="12838" width="11.85546875" style="41" bestFit="1" customWidth="1"/>
    <col min="12839" max="12839" width="9.140625" style="41" customWidth="1"/>
    <col min="12840" max="12840" width="28.28515625" style="41" customWidth="1"/>
    <col min="12841" max="12841" width="11" style="41" customWidth="1"/>
    <col min="12842" max="13056" width="9.140625" style="41"/>
    <col min="13057" max="13057" width="4.5703125" style="41" customWidth="1"/>
    <col min="13058" max="13058" width="5" style="41" customWidth="1"/>
    <col min="13059" max="13060" width="0" style="41" hidden="1" customWidth="1"/>
    <col min="13061" max="13061" width="11.140625" style="41" customWidth="1"/>
    <col min="13062" max="13062" width="16.140625" style="41" customWidth="1"/>
    <col min="13063" max="13063" width="5.140625" style="41" customWidth="1"/>
    <col min="13064" max="13064" width="0" style="41" hidden="1" customWidth="1"/>
    <col min="13065" max="13065" width="15.7109375" style="41" customWidth="1"/>
    <col min="13066" max="13066" width="15.28515625" style="41" customWidth="1"/>
    <col min="13067" max="13067" width="11.7109375" style="41" customWidth="1"/>
    <col min="13068" max="13068" width="11.5703125" style="41" customWidth="1"/>
    <col min="13069" max="13069" width="7.28515625" style="41" customWidth="1"/>
    <col min="13070" max="13070" width="9.5703125" style="41" customWidth="1"/>
    <col min="13071" max="13071" width="11" style="41" customWidth="1"/>
    <col min="13072" max="13073" width="8.28515625" style="41" customWidth="1"/>
    <col min="13074" max="13074" width="8.5703125" style="41" customWidth="1"/>
    <col min="13075" max="13075" width="3.7109375" style="41" customWidth="1"/>
    <col min="13076" max="13077" width="8.5703125" style="41" customWidth="1"/>
    <col min="13078" max="13078" width="8.42578125" style="41" customWidth="1"/>
    <col min="13079" max="13079" width="3.7109375" style="41" customWidth="1"/>
    <col min="13080" max="13081" width="8.7109375" style="41" customWidth="1"/>
    <col min="13082" max="13082" width="8.42578125" style="41" customWidth="1"/>
    <col min="13083" max="13083" width="3.7109375" style="41" customWidth="1"/>
    <col min="13084" max="13086" width="8.42578125" style="41" customWidth="1"/>
    <col min="13087" max="13087" width="3.7109375" style="41" customWidth="1"/>
    <col min="13088" max="13089" width="8.28515625" style="41" customWidth="1"/>
    <col min="13090" max="13090" width="8.42578125" style="41" customWidth="1"/>
    <col min="13091" max="13091" width="3.7109375" style="41" customWidth="1"/>
    <col min="13092" max="13093" width="8.5703125" style="41" customWidth="1"/>
    <col min="13094" max="13094" width="11.85546875" style="41" bestFit="1" customWidth="1"/>
    <col min="13095" max="13095" width="9.140625" style="41" customWidth="1"/>
    <col min="13096" max="13096" width="28.28515625" style="41" customWidth="1"/>
    <col min="13097" max="13097" width="11" style="41" customWidth="1"/>
    <col min="13098" max="13312" width="9.140625" style="41"/>
    <col min="13313" max="13313" width="4.5703125" style="41" customWidth="1"/>
    <col min="13314" max="13314" width="5" style="41" customWidth="1"/>
    <col min="13315" max="13316" width="0" style="41" hidden="1" customWidth="1"/>
    <col min="13317" max="13317" width="11.140625" style="41" customWidth="1"/>
    <col min="13318" max="13318" width="16.140625" style="41" customWidth="1"/>
    <col min="13319" max="13319" width="5.140625" style="41" customWidth="1"/>
    <col min="13320" max="13320" width="0" style="41" hidden="1" customWidth="1"/>
    <col min="13321" max="13321" width="15.7109375" style="41" customWidth="1"/>
    <col min="13322" max="13322" width="15.28515625" style="41" customWidth="1"/>
    <col min="13323" max="13323" width="11.7109375" style="41" customWidth="1"/>
    <col min="13324" max="13324" width="11.5703125" style="41" customWidth="1"/>
    <col min="13325" max="13325" width="7.28515625" style="41" customWidth="1"/>
    <col min="13326" max="13326" width="9.5703125" style="41" customWidth="1"/>
    <col min="13327" max="13327" width="11" style="41" customWidth="1"/>
    <col min="13328" max="13329" width="8.28515625" style="41" customWidth="1"/>
    <col min="13330" max="13330" width="8.5703125" style="41" customWidth="1"/>
    <col min="13331" max="13331" width="3.7109375" style="41" customWidth="1"/>
    <col min="13332" max="13333" width="8.5703125" style="41" customWidth="1"/>
    <col min="13334" max="13334" width="8.42578125" style="41" customWidth="1"/>
    <col min="13335" max="13335" width="3.7109375" style="41" customWidth="1"/>
    <col min="13336" max="13337" width="8.7109375" style="41" customWidth="1"/>
    <col min="13338" max="13338" width="8.42578125" style="41" customWidth="1"/>
    <col min="13339" max="13339" width="3.7109375" style="41" customWidth="1"/>
    <col min="13340" max="13342" width="8.42578125" style="41" customWidth="1"/>
    <col min="13343" max="13343" width="3.7109375" style="41" customWidth="1"/>
    <col min="13344" max="13345" width="8.28515625" style="41" customWidth="1"/>
    <col min="13346" max="13346" width="8.42578125" style="41" customWidth="1"/>
    <col min="13347" max="13347" width="3.7109375" style="41" customWidth="1"/>
    <col min="13348" max="13349" width="8.5703125" style="41" customWidth="1"/>
    <col min="13350" max="13350" width="11.85546875" style="41" bestFit="1" customWidth="1"/>
    <col min="13351" max="13351" width="9.140625" style="41" customWidth="1"/>
    <col min="13352" max="13352" width="28.28515625" style="41" customWidth="1"/>
    <col min="13353" max="13353" width="11" style="41" customWidth="1"/>
    <col min="13354" max="13568" width="9.140625" style="41"/>
    <col min="13569" max="13569" width="4.5703125" style="41" customWidth="1"/>
    <col min="13570" max="13570" width="5" style="41" customWidth="1"/>
    <col min="13571" max="13572" width="0" style="41" hidden="1" customWidth="1"/>
    <col min="13573" max="13573" width="11.140625" style="41" customWidth="1"/>
    <col min="13574" max="13574" width="16.140625" style="41" customWidth="1"/>
    <col min="13575" max="13575" width="5.140625" style="41" customWidth="1"/>
    <col min="13576" max="13576" width="0" style="41" hidden="1" customWidth="1"/>
    <col min="13577" max="13577" width="15.7109375" style="41" customWidth="1"/>
    <col min="13578" max="13578" width="15.28515625" style="41" customWidth="1"/>
    <col min="13579" max="13579" width="11.7109375" style="41" customWidth="1"/>
    <col min="13580" max="13580" width="11.5703125" style="41" customWidth="1"/>
    <col min="13581" max="13581" width="7.28515625" style="41" customWidth="1"/>
    <col min="13582" max="13582" width="9.5703125" style="41" customWidth="1"/>
    <col min="13583" max="13583" width="11" style="41" customWidth="1"/>
    <col min="13584" max="13585" width="8.28515625" style="41" customWidth="1"/>
    <col min="13586" max="13586" width="8.5703125" style="41" customWidth="1"/>
    <col min="13587" max="13587" width="3.7109375" style="41" customWidth="1"/>
    <col min="13588" max="13589" width="8.5703125" style="41" customWidth="1"/>
    <col min="13590" max="13590" width="8.42578125" style="41" customWidth="1"/>
    <col min="13591" max="13591" width="3.7109375" style="41" customWidth="1"/>
    <col min="13592" max="13593" width="8.7109375" style="41" customWidth="1"/>
    <col min="13594" max="13594" width="8.42578125" style="41" customWidth="1"/>
    <col min="13595" max="13595" width="3.7109375" style="41" customWidth="1"/>
    <col min="13596" max="13598" width="8.42578125" style="41" customWidth="1"/>
    <col min="13599" max="13599" width="3.7109375" style="41" customWidth="1"/>
    <col min="13600" max="13601" width="8.28515625" style="41" customWidth="1"/>
    <col min="13602" max="13602" width="8.42578125" style="41" customWidth="1"/>
    <col min="13603" max="13603" width="3.7109375" style="41" customWidth="1"/>
    <col min="13604" max="13605" width="8.5703125" style="41" customWidth="1"/>
    <col min="13606" max="13606" width="11.85546875" style="41" bestFit="1" customWidth="1"/>
    <col min="13607" max="13607" width="9.140625" style="41" customWidth="1"/>
    <col min="13608" max="13608" width="28.28515625" style="41" customWidth="1"/>
    <col min="13609" max="13609" width="11" style="41" customWidth="1"/>
    <col min="13610" max="13824" width="9.140625" style="41"/>
    <col min="13825" max="13825" width="4.5703125" style="41" customWidth="1"/>
    <col min="13826" max="13826" width="5" style="41" customWidth="1"/>
    <col min="13827" max="13828" width="0" style="41" hidden="1" customWidth="1"/>
    <col min="13829" max="13829" width="11.140625" style="41" customWidth="1"/>
    <col min="13830" max="13830" width="16.140625" style="41" customWidth="1"/>
    <col min="13831" max="13831" width="5.140625" style="41" customWidth="1"/>
    <col min="13832" max="13832" width="0" style="41" hidden="1" customWidth="1"/>
    <col min="13833" max="13833" width="15.7109375" style="41" customWidth="1"/>
    <col min="13834" max="13834" width="15.28515625" style="41" customWidth="1"/>
    <col min="13835" max="13835" width="11.7109375" style="41" customWidth="1"/>
    <col min="13836" max="13836" width="11.5703125" style="41" customWidth="1"/>
    <col min="13837" max="13837" width="7.28515625" style="41" customWidth="1"/>
    <col min="13838" max="13838" width="9.5703125" style="41" customWidth="1"/>
    <col min="13839" max="13839" width="11" style="41" customWidth="1"/>
    <col min="13840" max="13841" width="8.28515625" style="41" customWidth="1"/>
    <col min="13842" max="13842" width="8.5703125" style="41" customWidth="1"/>
    <col min="13843" max="13843" width="3.7109375" style="41" customWidth="1"/>
    <col min="13844" max="13845" width="8.5703125" style="41" customWidth="1"/>
    <col min="13846" max="13846" width="8.42578125" style="41" customWidth="1"/>
    <col min="13847" max="13847" width="3.7109375" style="41" customWidth="1"/>
    <col min="13848" max="13849" width="8.7109375" style="41" customWidth="1"/>
    <col min="13850" max="13850" width="8.42578125" style="41" customWidth="1"/>
    <col min="13851" max="13851" width="3.7109375" style="41" customWidth="1"/>
    <col min="13852" max="13854" width="8.42578125" style="41" customWidth="1"/>
    <col min="13855" max="13855" width="3.7109375" style="41" customWidth="1"/>
    <col min="13856" max="13857" width="8.28515625" style="41" customWidth="1"/>
    <col min="13858" max="13858" width="8.42578125" style="41" customWidth="1"/>
    <col min="13859" max="13859" width="3.7109375" style="41" customWidth="1"/>
    <col min="13860" max="13861" width="8.5703125" style="41" customWidth="1"/>
    <col min="13862" max="13862" width="11.85546875" style="41" bestFit="1" customWidth="1"/>
    <col min="13863" max="13863" width="9.140625" style="41" customWidth="1"/>
    <col min="13864" max="13864" width="28.28515625" style="41" customWidth="1"/>
    <col min="13865" max="13865" width="11" style="41" customWidth="1"/>
    <col min="13866" max="14080" width="9.140625" style="41"/>
    <col min="14081" max="14081" width="4.5703125" style="41" customWidth="1"/>
    <col min="14082" max="14082" width="5" style="41" customWidth="1"/>
    <col min="14083" max="14084" width="0" style="41" hidden="1" customWidth="1"/>
    <col min="14085" max="14085" width="11.140625" style="41" customWidth="1"/>
    <col min="14086" max="14086" width="16.140625" style="41" customWidth="1"/>
    <col min="14087" max="14087" width="5.140625" style="41" customWidth="1"/>
    <col min="14088" max="14088" width="0" style="41" hidden="1" customWidth="1"/>
    <col min="14089" max="14089" width="15.7109375" style="41" customWidth="1"/>
    <col min="14090" max="14090" width="15.28515625" style="41" customWidth="1"/>
    <col min="14091" max="14091" width="11.7109375" style="41" customWidth="1"/>
    <col min="14092" max="14092" width="11.5703125" style="41" customWidth="1"/>
    <col min="14093" max="14093" width="7.28515625" style="41" customWidth="1"/>
    <col min="14094" max="14094" width="9.5703125" style="41" customWidth="1"/>
    <col min="14095" max="14095" width="11" style="41" customWidth="1"/>
    <col min="14096" max="14097" width="8.28515625" style="41" customWidth="1"/>
    <col min="14098" max="14098" width="8.5703125" style="41" customWidth="1"/>
    <col min="14099" max="14099" width="3.7109375" style="41" customWidth="1"/>
    <col min="14100" max="14101" width="8.5703125" style="41" customWidth="1"/>
    <col min="14102" max="14102" width="8.42578125" style="41" customWidth="1"/>
    <col min="14103" max="14103" width="3.7109375" style="41" customWidth="1"/>
    <col min="14104" max="14105" width="8.7109375" style="41" customWidth="1"/>
    <col min="14106" max="14106" width="8.42578125" style="41" customWidth="1"/>
    <col min="14107" max="14107" width="3.7109375" style="41" customWidth="1"/>
    <col min="14108" max="14110" width="8.42578125" style="41" customWidth="1"/>
    <col min="14111" max="14111" width="3.7109375" style="41" customWidth="1"/>
    <col min="14112" max="14113" width="8.28515625" style="41" customWidth="1"/>
    <col min="14114" max="14114" width="8.42578125" style="41" customWidth="1"/>
    <col min="14115" max="14115" width="3.7109375" style="41" customWidth="1"/>
    <col min="14116" max="14117" width="8.5703125" style="41" customWidth="1"/>
    <col min="14118" max="14118" width="11.85546875" style="41" bestFit="1" customWidth="1"/>
    <col min="14119" max="14119" width="9.140625" style="41" customWidth="1"/>
    <col min="14120" max="14120" width="28.28515625" style="41" customWidth="1"/>
    <col min="14121" max="14121" width="11" style="41" customWidth="1"/>
    <col min="14122" max="14336" width="9.140625" style="41"/>
    <col min="14337" max="14337" width="4.5703125" style="41" customWidth="1"/>
    <col min="14338" max="14338" width="5" style="41" customWidth="1"/>
    <col min="14339" max="14340" width="0" style="41" hidden="1" customWidth="1"/>
    <col min="14341" max="14341" width="11.140625" style="41" customWidth="1"/>
    <col min="14342" max="14342" width="16.140625" style="41" customWidth="1"/>
    <col min="14343" max="14343" width="5.140625" style="41" customWidth="1"/>
    <col min="14344" max="14344" width="0" style="41" hidden="1" customWidth="1"/>
    <col min="14345" max="14345" width="15.7109375" style="41" customWidth="1"/>
    <col min="14346" max="14346" width="15.28515625" style="41" customWidth="1"/>
    <col min="14347" max="14347" width="11.7109375" style="41" customWidth="1"/>
    <col min="14348" max="14348" width="11.5703125" style="41" customWidth="1"/>
    <col min="14349" max="14349" width="7.28515625" style="41" customWidth="1"/>
    <col min="14350" max="14350" width="9.5703125" style="41" customWidth="1"/>
    <col min="14351" max="14351" width="11" style="41" customWidth="1"/>
    <col min="14352" max="14353" width="8.28515625" style="41" customWidth="1"/>
    <col min="14354" max="14354" width="8.5703125" style="41" customWidth="1"/>
    <col min="14355" max="14355" width="3.7109375" style="41" customWidth="1"/>
    <col min="14356" max="14357" width="8.5703125" style="41" customWidth="1"/>
    <col min="14358" max="14358" width="8.42578125" style="41" customWidth="1"/>
    <col min="14359" max="14359" width="3.7109375" style="41" customWidth="1"/>
    <col min="14360" max="14361" width="8.7109375" style="41" customWidth="1"/>
    <col min="14362" max="14362" width="8.42578125" style="41" customWidth="1"/>
    <col min="14363" max="14363" width="3.7109375" style="41" customWidth="1"/>
    <col min="14364" max="14366" width="8.42578125" style="41" customWidth="1"/>
    <col min="14367" max="14367" width="3.7109375" style="41" customWidth="1"/>
    <col min="14368" max="14369" width="8.28515625" style="41" customWidth="1"/>
    <col min="14370" max="14370" width="8.42578125" style="41" customWidth="1"/>
    <col min="14371" max="14371" width="3.7109375" style="41" customWidth="1"/>
    <col min="14372" max="14373" width="8.5703125" style="41" customWidth="1"/>
    <col min="14374" max="14374" width="11.85546875" style="41" bestFit="1" customWidth="1"/>
    <col min="14375" max="14375" width="9.140625" style="41" customWidth="1"/>
    <col min="14376" max="14376" width="28.28515625" style="41" customWidth="1"/>
    <col min="14377" max="14377" width="11" style="41" customWidth="1"/>
    <col min="14378" max="14592" width="9.140625" style="41"/>
    <col min="14593" max="14593" width="4.5703125" style="41" customWidth="1"/>
    <col min="14594" max="14594" width="5" style="41" customWidth="1"/>
    <col min="14595" max="14596" width="0" style="41" hidden="1" customWidth="1"/>
    <col min="14597" max="14597" width="11.140625" style="41" customWidth="1"/>
    <col min="14598" max="14598" width="16.140625" style="41" customWidth="1"/>
    <col min="14599" max="14599" width="5.140625" style="41" customWidth="1"/>
    <col min="14600" max="14600" width="0" style="41" hidden="1" customWidth="1"/>
    <col min="14601" max="14601" width="15.7109375" style="41" customWidth="1"/>
    <col min="14602" max="14602" width="15.28515625" style="41" customWidth="1"/>
    <col min="14603" max="14603" width="11.7109375" style="41" customWidth="1"/>
    <col min="14604" max="14604" width="11.5703125" style="41" customWidth="1"/>
    <col min="14605" max="14605" width="7.28515625" style="41" customWidth="1"/>
    <col min="14606" max="14606" width="9.5703125" style="41" customWidth="1"/>
    <col min="14607" max="14607" width="11" style="41" customWidth="1"/>
    <col min="14608" max="14609" width="8.28515625" style="41" customWidth="1"/>
    <col min="14610" max="14610" width="8.5703125" style="41" customWidth="1"/>
    <col min="14611" max="14611" width="3.7109375" style="41" customWidth="1"/>
    <col min="14612" max="14613" width="8.5703125" style="41" customWidth="1"/>
    <col min="14614" max="14614" width="8.42578125" style="41" customWidth="1"/>
    <col min="14615" max="14615" width="3.7109375" style="41" customWidth="1"/>
    <col min="14616" max="14617" width="8.7109375" style="41" customWidth="1"/>
    <col min="14618" max="14618" width="8.42578125" style="41" customWidth="1"/>
    <col min="14619" max="14619" width="3.7109375" style="41" customWidth="1"/>
    <col min="14620" max="14622" width="8.42578125" style="41" customWidth="1"/>
    <col min="14623" max="14623" width="3.7109375" style="41" customWidth="1"/>
    <col min="14624" max="14625" width="8.28515625" style="41" customWidth="1"/>
    <col min="14626" max="14626" width="8.42578125" style="41" customWidth="1"/>
    <col min="14627" max="14627" width="3.7109375" style="41" customWidth="1"/>
    <col min="14628" max="14629" width="8.5703125" style="41" customWidth="1"/>
    <col min="14630" max="14630" width="11.85546875" style="41" bestFit="1" customWidth="1"/>
    <col min="14631" max="14631" width="9.140625" style="41" customWidth="1"/>
    <col min="14632" max="14632" width="28.28515625" style="41" customWidth="1"/>
    <col min="14633" max="14633" width="11" style="41" customWidth="1"/>
    <col min="14634" max="14848" width="9.140625" style="41"/>
    <col min="14849" max="14849" width="4.5703125" style="41" customWidth="1"/>
    <col min="14850" max="14850" width="5" style="41" customWidth="1"/>
    <col min="14851" max="14852" width="0" style="41" hidden="1" customWidth="1"/>
    <col min="14853" max="14853" width="11.140625" style="41" customWidth="1"/>
    <col min="14854" max="14854" width="16.140625" style="41" customWidth="1"/>
    <col min="14855" max="14855" width="5.140625" style="41" customWidth="1"/>
    <col min="14856" max="14856" width="0" style="41" hidden="1" customWidth="1"/>
    <col min="14857" max="14857" width="15.7109375" style="41" customWidth="1"/>
    <col min="14858" max="14858" width="15.28515625" style="41" customWidth="1"/>
    <col min="14859" max="14859" width="11.7109375" style="41" customWidth="1"/>
    <col min="14860" max="14860" width="11.5703125" style="41" customWidth="1"/>
    <col min="14861" max="14861" width="7.28515625" style="41" customWidth="1"/>
    <col min="14862" max="14862" width="9.5703125" style="41" customWidth="1"/>
    <col min="14863" max="14863" width="11" style="41" customWidth="1"/>
    <col min="14864" max="14865" width="8.28515625" style="41" customWidth="1"/>
    <col min="14866" max="14866" width="8.5703125" style="41" customWidth="1"/>
    <col min="14867" max="14867" width="3.7109375" style="41" customWidth="1"/>
    <col min="14868" max="14869" width="8.5703125" style="41" customWidth="1"/>
    <col min="14870" max="14870" width="8.42578125" style="41" customWidth="1"/>
    <col min="14871" max="14871" width="3.7109375" style="41" customWidth="1"/>
    <col min="14872" max="14873" width="8.7109375" style="41" customWidth="1"/>
    <col min="14874" max="14874" width="8.42578125" style="41" customWidth="1"/>
    <col min="14875" max="14875" width="3.7109375" style="41" customWidth="1"/>
    <col min="14876" max="14878" width="8.42578125" style="41" customWidth="1"/>
    <col min="14879" max="14879" width="3.7109375" style="41" customWidth="1"/>
    <col min="14880" max="14881" width="8.28515625" style="41" customWidth="1"/>
    <col min="14882" max="14882" width="8.42578125" style="41" customWidth="1"/>
    <col min="14883" max="14883" width="3.7109375" style="41" customWidth="1"/>
    <col min="14884" max="14885" width="8.5703125" style="41" customWidth="1"/>
    <col min="14886" max="14886" width="11.85546875" style="41" bestFit="1" customWidth="1"/>
    <col min="14887" max="14887" width="9.140625" style="41" customWidth="1"/>
    <col min="14888" max="14888" width="28.28515625" style="41" customWidth="1"/>
    <col min="14889" max="14889" width="11" style="41" customWidth="1"/>
    <col min="14890" max="15104" width="9.140625" style="41"/>
    <col min="15105" max="15105" width="4.5703125" style="41" customWidth="1"/>
    <col min="15106" max="15106" width="5" style="41" customWidth="1"/>
    <col min="15107" max="15108" width="0" style="41" hidden="1" customWidth="1"/>
    <col min="15109" max="15109" width="11.140625" style="41" customWidth="1"/>
    <col min="15110" max="15110" width="16.140625" style="41" customWidth="1"/>
    <col min="15111" max="15111" width="5.140625" style="41" customWidth="1"/>
    <col min="15112" max="15112" width="0" style="41" hidden="1" customWidth="1"/>
    <col min="15113" max="15113" width="15.7109375" style="41" customWidth="1"/>
    <col min="15114" max="15114" width="15.28515625" style="41" customWidth="1"/>
    <col min="15115" max="15115" width="11.7109375" style="41" customWidth="1"/>
    <col min="15116" max="15116" width="11.5703125" style="41" customWidth="1"/>
    <col min="15117" max="15117" width="7.28515625" style="41" customWidth="1"/>
    <col min="15118" max="15118" width="9.5703125" style="41" customWidth="1"/>
    <col min="15119" max="15119" width="11" style="41" customWidth="1"/>
    <col min="15120" max="15121" width="8.28515625" style="41" customWidth="1"/>
    <col min="15122" max="15122" width="8.5703125" style="41" customWidth="1"/>
    <col min="15123" max="15123" width="3.7109375" style="41" customWidth="1"/>
    <col min="15124" max="15125" width="8.5703125" style="41" customWidth="1"/>
    <col min="15126" max="15126" width="8.42578125" style="41" customWidth="1"/>
    <col min="15127" max="15127" width="3.7109375" style="41" customWidth="1"/>
    <col min="15128" max="15129" width="8.7109375" style="41" customWidth="1"/>
    <col min="15130" max="15130" width="8.42578125" style="41" customWidth="1"/>
    <col min="15131" max="15131" width="3.7109375" style="41" customWidth="1"/>
    <col min="15132" max="15134" width="8.42578125" style="41" customWidth="1"/>
    <col min="15135" max="15135" width="3.7109375" style="41" customWidth="1"/>
    <col min="15136" max="15137" width="8.28515625" style="41" customWidth="1"/>
    <col min="15138" max="15138" width="8.42578125" style="41" customWidth="1"/>
    <col min="15139" max="15139" width="3.7109375" style="41" customWidth="1"/>
    <col min="15140" max="15141" width="8.5703125" style="41" customWidth="1"/>
    <col min="15142" max="15142" width="11.85546875" style="41" bestFit="1" customWidth="1"/>
    <col min="15143" max="15143" width="9.140625" style="41" customWidth="1"/>
    <col min="15144" max="15144" width="28.28515625" style="41" customWidth="1"/>
    <col min="15145" max="15145" width="11" style="41" customWidth="1"/>
    <col min="15146" max="15360" width="9.140625" style="41"/>
    <col min="15361" max="15361" width="4.5703125" style="41" customWidth="1"/>
    <col min="15362" max="15362" width="5" style="41" customWidth="1"/>
    <col min="15363" max="15364" width="0" style="41" hidden="1" customWidth="1"/>
    <col min="15365" max="15365" width="11.140625" style="41" customWidth="1"/>
    <col min="15366" max="15366" width="16.140625" style="41" customWidth="1"/>
    <col min="15367" max="15367" width="5.140625" style="41" customWidth="1"/>
    <col min="15368" max="15368" width="0" style="41" hidden="1" customWidth="1"/>
    <col min="15369" max="15369" width="15.7109375" style="41" customWidth="1"/>
    <col min="15370" max="15370" width="15.28515625" style="41" customWidth="1"/>
    <col min="15371" max="15371" width="11.7109375" style="41" customWidth="1"/>
    <col min="15372" max="15372" width="11.5703125" style="41" customWidth="1"/>
    <col min="15373" max="15373" width="7.28515625" style="41" customWidth="1"/>
    <col min="15374" max="15374" width="9.5703125" style="41" customWidth="1"/>
    <col min="15375" max="15375" width="11" style="41" customWidth="1"/>
    <col min="15376" max="15377" width="8.28515625" style="41" customWidth="1"/>
    <col min="15378" max="15378" width="8.5703125" style="41" customWidth="1"/>
    <col min="15379" max="15379" width="3.7109375" style="41" customWidth="1"/>
    <col min="15380" max="15381" width="8.5703125" style="41" customWidth="1"/>
    <col min="15382" max="15382" width="8.42578125" style="41" customWidth="1"/>
    <col min="15383" max="15383" width="3.7109375" style="41" customWidth="1"/>
    <col min="15384" max="15385" width="8.7109375" style="41" customWidth="1"/>
    <col min="15386" max="15386" width="8.42578125" style="41" customWidth="1"/>
    <col min="15387" max="15387" width="3.7109375" style="41" customWidth="1"/>
    <col min="15388" max="15390" width="8.42578125" style="41" customWidth="1"/>
    <col min="15391" max="15391" width="3.7109375" style="41" customWidth="1"/>
    <col min="15392" max="15393" width="8.28515625" style="41" customWidth="1"/>
    <col min="15394" max="15394" width="8.42578125" style="41" customWidth="1"/>
    <col min="15395" max="15395" width="3.7109375" style="41" customWidth="1"/>
    <col min="15396" max="15397" width="8.5703125" style="41" customWidth="1"/>
    <col min="15398" max="15398" width="11.85546875" style="41" bestFit="1" customWidth="1"/>
    <col min="15399" max="15399" width="9.140625" style="41" customWidth="1"/>
    <col min="15400" max="15400" width="28.28515625" style="41" customWidth="1"/>
    <col min="15401" max="15401" width="11" style="41" customWidth="1"/>
    <col min="15402" max="15616" width="9.140625" style="41"/>
    <col min="15617" max="15617" width="4.5703125" style="41" customWidth="1"/>
    <col min="15618" max="15618" width="5" style="41" customWidth="1"/>
    <col min="15619" max="15620" width="0" style="41" hidden="1" customWidth="1"/>
    <col min="15621" max="15621" width="11.140625" style="41" customWidth="1"/>
    <col min="15622" max="15622" width="16.140625" style="41" customWidth="1"/>
    <col min="15623" max="15623" width="5.140625" style="41" customWidth="1"/>
    <col min="15624" max="15624" width="0" style="41" hidden="1" customWidth="1"/>
    <col min="15625" max="15625" width="15.7109375" style="41" customWidth="1"/>
    <col min="15626" max="15626" width="15.28515625" style="41" customWidth="1"/>
    <col min="15627" max="15627" width="11.7109375" style="41" customWidth="1"/>
    <col min="15628" max="15628" width="11.5703125" style="41" customWidth="1"/>
    <col min="15629" max="15629" width="7.28515625" style="41" customWidth="1"/>
    <col min="15630" max="15630" width="9.5703125" style="41" customWidth="1"/>
    <col min="15631" max="15631" width="11" style="41" customWidth="1"/>
    <col min="15632" max="15633" width="8.28515625" style="41" customWidth="1"/>
    <col min="15634" max="15634" width="8.5703125" style="41" customWidth="1"/>
    <col min="15635" max="15635" width="3.7109375" style="41" customWidth="1"/>
    <col min="15636" max="15637" width="8.5703125" style="41" customWidth="1"/>
    <col min="15638" max="15638" width="8.42578125" style="41" customWidth="1"/>
    <col min="15639" max="15639" width="3.7109375" style="41" customWidth="1"/>
    <col min="15640" max="15641" width="8.7109375" style="41" customWidth="1"/>
    <col min="15642" max="15642" width="8.42578125" style="41" customWidth="1"/>
    <col min="15643" max="15643" width="3.7109375" style="41" customWidth="1"/>
    <col min="15644" max="15646" width="8.42578125" style="41" customWidth="1"/>
    <col min="15647" max="15647" width="3.7109375" style="41" customWidth="1"/>
    <col min="15648" max="15649" width="8.28515625" style="41" customWidth="1"/>
    <col min="15650" max="15650" width="8.42578125" style="41" customWidth="1"/>
    <col min="15651" max="15651" width="3.7109375" style="41" customWidth="1"/>
    <col min="15652" max="15653" width="8.5703125" style="41" customWidth="1"/>
    <col min="15654" max="15654" width="11.85546875" style="41" bestFit="1" customWidth="1"/>
    <col min="15655" max="15655" width="9.140625" style="41" customWidth="1"/>
    <col min="15656" max="15656" width="28.28515625" style="41" customWidth="1"/>
    <col min="15657" max="15657" width="11" style="41" customWidth="1"/>
    <col min="15658" max="15872" width="9.140625" style="41"/>
    <col min="15873" max="15873" width="4.5703125" style="41" customWidth="1"/>
    <col min="15874" max="15874" width="5" style="41" customWidth="1"/>
    <col min="15875" max="15876" width="0" style="41" hidden="1" customWidth="1"/>
    <col min="15877" max="15877" width="11.140625" style="41" customWidth="1"/>
    <col min="15878" max="15878" width="16.140625" style="41" customWidth="1"/>
    <col min="15879" max="15879" width="5.140625" style="41" customWidth="1"/>
    <col min="15880" max="15880" width="0" style="41" hidden="1" customWidth="1"/>
    <col min="15881" max="15881" width="15.7109375" style="41" customWidth="1"/>
    <col min="15882" max="15882" width="15.28515625" style="41" customWidth="1"/>
    <col min="15883" max="15883" width="11.7109375" style="41" customWidth="1"/>
    <col min="15884" max="15884" width="11.5703125" style="41" customWidth="1"/>
    <col min="15885" max="15885" width="7.28515625" style="41" customWidth="1"/>
    <col min="15886" max="15886" width="9.5703125" style="41" customWidth="1"/>
    <col min="15887" max="15887" width="11" style="41" customWidth="1"/>
    <col min="15888" max="15889" width="8.28515625" style="41" customWidth="1"/>
    <col min="15890" max="15890" width="8.5703125" style="41" customWidth="1"/>
    <col min="15891" max="15891" width="3.7109375" style="41" customWidth="1"/>
    <col min="15892" max="15893" width="8.5703125" style="41" customWidth="1"/>
    <col min="15894" max="15894" width="8.42578125" style="41" customWidth="1"/>
    <col min="15895" max="15895" width="3.7109375" style="41" customWidth="1"/>
    <col min="15896" max="15897" width="8.7109375" style="41" customWidth="1"/>
    <col min="15898" max="15898" width="8.42578125" style="41" customWidth="1"/>
    <col min="15899" max="15899" width="3.7109375" style="41" customWidth="1"/>
    <col min="15900" max="15902" width="8.42578125" style="41" customWidth="1"/>
    <col min="15903" max="15903" width="3.7109375" style="41" customWidth="1"/>
    <col min="15904" max="15905" width="8.28515625" style="41" customWidth="1"/>
    <col min="15906" max="15906" width="8.42578125" style="41" customWidth="1"/>
    <col min="15907" max="15907" width="3.7109375" style="41" customWidth="1"/>
    <col min="15908" max="15909" width="8.5703125" style="41" customWidth="1"/>
    <col min="15910" max="15910" width="11.85546875" style="41" bestFit="1" customWidth="1"/>
    <col min="15911" max="15911" width="9.140625" style="41" customWidth="1"/>
    <col min="15912" max="15912" width="28.28515625" style="41" customWidth="1"/>
    <col min="15913" max="15913" width="11" style="41" customWidth="1"/>
    <col min="15914" max="16128" width="9.140625" style="41"/>
    <col min="16129" max="16129" width="4.5703125" style="41" customWidth="1"/>
    <col min="16130" max="16130" width="5" style="41" customWidth="1"/>
    <col min="16131" max="16132" width="0" style="41" hidden="1" customWidth="1"/>
    <col min="16133" max="16133" width="11.140625" style="41" customWidth="1"/>
    <col min="16134" max="16134" width="16.140625" style="41" customWidth="1"/>
    <col min="16135" max="16135" width="5.140625" style="41" customWidth="1"/>
    <col min="16136" max="16136" width="0" style="41" hidden="1" customWidth="1"/>
    <col min="16137" max="16137" width="15.7109375" style="41" customWidth="1"/>
    <col min="16138" max="16138" width="15.28515625" style="41" customWidth="1"/>
    <col min="16139" max="16139" width="11.7109375" style="41" customWidth="1"/>
    <col min="16140" max="16140" width="11.5703125" style="41" customWidth="1"/>
    <col min="16141" max="16141" width="7.28515625" style="41" customWidth="1"/>
    <col min="16142" max="16142" width="9.5703125" style="41" customWidth="1"/>
    <col min="16143" max="16143" width="11" style="41" customWidth="1"/>
    <col min="16144" max="16145" width="8.28515625" style="41" customWidth="1"/>
    <col min="16146" max="16146" width="8.5703125" style="41" customWidth="1"/>
    <col min="16147" max="16147" width="3.7109375" style="41" customWidth="1"/>
    <col min="16148" max="16149" width="8.5703125" style="41" customWidth="1"/>
    <col min="16150" max="16150" width="8.42578125" style="41" customWidth="1"/>
    <col min="16151" max="16151" width="3.7109375" style="41" customWidth="1"/>
    <col min="16152" max="16153" width="8.7109375" style="41" customWidth="1"/>
    <col min="16154" max="16154" width="8.42578125" style="41" customWidth="1"/>
    <col min="16155" max="16155" width="3.7109375" style="41" customWidth="1"/>
    <col min="16156" max="16158" width="8.42578125" style="41" customWidth="1"/>
    <col min="16159" max="16159" width="3.7109375" style="41" customWidth="1"/>
    <col min="16160" max="16161" width="8.28515625" style="41" customWidth="1"/>
    <col min="16162" max="16162" width="8.42578125" style="41" customWidth="1"/>
    <col min="16163" max="16163" width="3.7109375" style="41" customWidth="1"/>
    <col min="16164" max="16165" width="8.5703125" style="41" customWidth="1"/>
    <col min="16166" max="16166" width="11.85546875" style="41" bestFit="1" customWidth="1"/>
    <col min="16167" max="16167" width="9.140625" style="41" customWidth="1"/>
    <col min="16168" max="16168" width="28.28515625" style="41" customWidth="1"/>
    <col min="16169" max="16169" width="11" style="41" customWidth="1"/>
    <col min="16170" max="16384" width="9.140625" style="41"/>
  </cols>
  <sheetData>
    <row r="1" spans="1:55" ht="29.25" customHeight="1" x14ac:dyDescent="0.35">
      <c r="A1" s="348" t="s">
        <v>212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9"/>
      <c r="AO1" s="39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1:55" ht="33.75" customHeight="1" x14ac:dyDescent="0.35">
      <c r="A2" s="348" t="s">
        <v>364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9"/>
      <c r="AO2" s="39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ht="16.5" customHeigh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39"/>
      <c r="AO3" s="39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55" s="43" customFormat="1" ht="24" customHeight="1" x14ac:dyDescent="0.4">
      <c r="A4" s="375" t="s">
        <v>955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42"/>
      <c r="AO4" s="42"/>
    </row>
    <row r="5" spans="1:55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</row>
    <row r="6" spans="1:55" ht="15" customHeight="1" x14ac:dyDescent="0.2">
      <c r="D6" s="45"/>
      <c r="F6" s="46" t="s">
        <v>386</v>
      </c>
      <c r="G6" s="367" t="s">
        <v>911</v>
      </c>
      <c r="H6" s="367"/>
      <c r="I6" s="367"/>
      <c r="J6" s="367"/>
      <c r="K6" s="367" t="s">
        <v>944</v>
      </c>
      <c r="L6" s="367"/>
      <c r="M6" s="367"/>
      <c r="N6" s="367"/>
      <c r="O6" s="367"/>
      <c r="P6" s="367"/>
      <c r="Q6" s="258"/>
      <c r="R6" s="258"/>
      <c r="S6" s="258"/>
      <c r="AO6" s="48"/>
    </row>
    <row r="7" spans="1:55" s="50" customFormat="1" ht="20.25" customHeight="1" x14ac:dyDescent="0.25">
      <c r="A7" s="49"/>
      <c r="D7" s="45"/>
      <c r="F7" s="45"/>
      <c r="G7" s="367" t="s">
        <v>928</v>
      </c>
      <c r="H7" s="367"/>
      <c r="I7" s="367"/>
      <c r="J7" s="367"/>
      <c r="K7" s="367" t="s">
        <v>929</v>
      </c>
      <c r="L7" s="367"/>
      <c r="M7" s="367"/>
      <c r="N7" s="367"/>
      <c r="O7" s="367"/>
      <c r="P7" s="367"/>
      <c r="Q7" s="258"/>
      <c r="R7" s="53"/>
      <c r="S7" s="52"/>
      <c r="T7" s="52"/>
      <c r="U7" s="53"/>
      <c r="V7" s="53"/>
      <c r="W7" s="52"/>
      <c r="X7" s="52"/>
      <c r="Y7" s="53"/>
      <c r="Z7" s="53"/>
      <c r="AA7" s="52"/>
      <c r="AB7" s="52"/>
      <c r="AC7" s="53"/>
      <c r="AD7" s="53"/>
      <c r="AE7" s="52"/>
      <c r="AF7" s="52"/>
      <c r="AG7" s="53"/>
      <c r="AH7" s="53"/>
      <c r="AI7" s="52"/>
      <c r="AN7" s="54"/>
      <c r="AO7" s="48"/>
    </row>
    <row r="8" spans="1:55" s="50" customFormat="1" ht="20.25" customHeight="1" x14ac:dyDescent="0.25">
      <c r="G8" s="258"/>
      <c r="H8" s="258"/>
      <c r="I8" s="258"/>
      <c r="J8" s="258"/>
      <c r="K8" s="367" t="s">
        <v>915</v>
      </c>
      <c r="L8" s="367"/>
      <c r="M8" s="367"/>
      <c r="N8" s="367"/>
      <c r="O8" s="367"/>
      <c r="P8" s="367"/>
      <c r="Q8" s="258"/>
      <c r="R8" s="53"/>
      <c r="S8" s="52"/>
      <c r="T8" s="52"/>
      <c r="U8" s="53"/>
      <c r="V8" s="53"/>
      <c r="W8" s="52"/>
      <c r="X8" s="52"/>
      <c r="Y8" s="53"/>
      <c r="Z8" s="53"/>
      <c r="AA8" s="52"/>
      <c r="AB8" s="52"/>
      <c r="AC8" s="53"/>
      <c r="AD8" s="53"/>
      <c r="AE8" s="52"/>
      <c r="AF8" s="52"/>
      <c r="AG8" s="53"/>
      <c r="AH8" s="53"/>
      <c r="AI8" s="52"/>
      <c r="AN8" s="44"/>
      <c r="AO8" s="48"/>
    </row>
    <row r="9" spans="1:55" s="50" customFormat="1" ht="20.25" customHeight="1" x14ac:dyDescent="0.25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N9" s="54"/>
      <c r="AO9" s="48"/>
    </row>
    <row r="10" spans="1:55" s="60" customFormat="1" ht="15" customHeight="1" x14ac:dyDescent="0.2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70"/>
      <c r="AK10" s="70"/>
      <c r="AL10" s="380" t="s">
        <v>927</v>
      </c>
      <c r="AM10" s="380"/>
      <c r="AN10" s="176"/>
      <c r="AO10" s="48"/>
    </row>
    <row r="11" spans="1:55" ht="24.75" customHeight="1" x14ac:dyDescent="0.2">
      <c r="A11" s="397" t="s">
        <v>400</v>
      </c>
      <c r="B11" s="398" t="s">
        <v>29</v>
      </c>
      <c r="C11" s="398" t="s">
        <v>30</v>
      </c>
      <c r="D11" s="398" t="s">
        <v>31</v>
      </c>
      <c r="E11" s="398" t="s">
        <v>32</v>
      </c>
      <c r="F11" s="393" t="s">
        <v>33</v>
      </c>
      <c r="G11" s="398" t="s">
        <v>34</v>
      </c>
      <c r="H11" s="398" t="s">
        <v>35</v>
      </c>
      <c r="I11" s="393" t="s">
        <v>387</v>
      </c>
      <c r="J11" s="393" t="s">
        <v>37</v>
      </c>
      <c r="K11" s="393" t="s">
        <v>38</v>
      </c>
      <c r="L11" s="393" t="s">
        <v>39</v>
      </c>
      <c r="M11" s="393" t="s">
        <v>40</v>
      </c>
      <c r="N11" s="394" t="s">
        <v>41</v>
      </c>
      <c r="O11" s="393" t="s">
        <v>382</v>
      </c>
      <c r="P11" s="394" t="s">
        <v>388</v>
      </c>
      <c r="Q11" s="394"/>
      <c r="R11" s="394"/>
      <c r="S11" s="394"/>
      <c r="T11" s="394" t="s">
        <v>389</v>
      </c>
      <c r="U11" s="394"/>
      <c r="V11" s="394"/>
      <c r="W11" s="394"/>
      <c r="X11" s="394" t="s">
        <v>390</v>
      </c>
      <c r="Y11" s="394"/>
      <c r="Z11" s="394"/>
      <c r="AA11" s="394"/>
      <c r="AB11" s="394" t="s">
        <v>391</v>
      </c>
      <c r="AC11" s="394"/>
      <c r="AD11" s="394"/>
      <c r="AE11" s="394"/>
      <c r="AF11" s="394" t="s">
        <v>392</v>
      </c>
      <c r="AG11" s="394"/>
      <c r="AH11" s="394"/>
      <c r="AI11" s="394"/>
      <c r="AJ11" s="392" t="s">
        <v>930</v>
      </c>
      <c r="AK11" s="392"/>
      <c r="AL11" s="392" t="s">
        <v>397</v>
      </c>
      <c r="AM11" s="396" t="s">
        <v>402</v>
      </c>
      <c r="AO11" s="48"/>
    </row>
    <row r="12" spans="1:55" ht="48" customHeight="1" x14ac:dyDescent="0.2">
      <c r="A12" s="397"/>
      <c r="B12" s="398"/>
      <c r="C12" s="398"/>
      <c r="D12" s="398"/>
      <c r="E12" s="398"/>
      <c r="F12" s="393"/>
      <c r="G12" s="398"/>
      <c r="H12" s="398"/>
      <c r="I12" s="394"/>
      <c r="J12" s="393"/>
      <c r="K12" s="393"/>
      <c r="L12" s="393"/>
      <c r="M12" s="393"/>
      <c r="N12" s="394"/>
      <c r="O12" s="393"/>
      <c r="P12" s="320" t="s">
        <v>931</v>
      </c>
      <c r="Q12" s="320" t="s">
        <v>932</v>
      </c>
      <c r="R12" s="320" t="s">
        <v>399</v>
      </c>
      <c r="S12" s="321" t="s">
        <v>400</v>
      </c>
      <c r="T12" s="320" t="s">
        <v>931</v>
      </c>
      <c r="U12" s="320" t="s">
        <v>932</v>
      </c>
      <c r="V12" s="320" t="s">
        <v>399</v>
      </c>
      <c r="W12" s="321" t="s">
        <v>400</v>
      </c>
      <c r="X12" s="320" t="s">
        <v>931</v>
      </c>
      <c r="Y12" s="320" t="s">
        <v>932</v>
      </c>
      <c r="Z12" s="320" t="s">
        <v>399</v>
      </c>
      <c r="AA12" s="321" t="s">
        <v>400</v>
      </c>
      <c r="AB12" s="320" t="s">
        <v>931</v>
      </c>
      <c r="AC12" s="320" t="s">
        <v>932</v>
      </c>
      <c r="AD12" s="320" t="s">
        <v>399</v>
      </c>
      <c r="AE12" s="321" t="s">
        <v>400</v>
      </c>
      <c r="AF12" s="320" t="s">
        <v>931</v>
      </c>
      <c r="AG12" s="320" t="s">
        <v>932</v>
      </c>
      <c r="AH12" s="320" t="s">
        <v>399</v>
      </c>
      <c r="AI12" s="321" t="s">
        <v>400</v>
      </c>
      <c r="AJ12" s="320" t="s">
        <v>931</v>
      </c>
      <c r="AK12" s="320" t="s">
        <v>932</v>
      </c>
      <c r="AL12" s="392"/>
      <c r="AM12" s="396"/>
      <c r="AO12" s="48"/>
    </row>
    <row r="13" spans="1:55" s="62" customFormat="1" ht="53.25" customHeight="1" x14ac:dyDescent="0.2">
      <c r="A13" s="322">
        <v>1</v>
      </c>
      <c r="B13" s="333">
        <v>404</v>
      </c>
      <c r="C13" s="334" t="s">
        <v>212</v>
      </c>
      <c r="D13" s="335">
        <v>10136777</v>
      </c>
      <c r="E13" s="336" t="s">
        <v>144</v>
      </c>
      <c r="F13" s="336" t="s">
        <v>802</v>
      </c>
      <c r="G13" s="337" t="s">
        <v>47</v>
      </c>
      <c r="H13" s="335" t="s">
        <v>472</v>
      </c>
      <c r="I13" s="338" t="s">
        <v>248</v>
      </c>
      <c r="J13" s="339" t="s">
        <v>800</v>
      </c>
      <c r="K13" s="335" t="s">
        <v>216</v>
      </c>
      <c r="L13" s="335" t="s">
        <v>96</v>
      </c>
      <c r="M13" s="335" t="s">
        <v>245</v>
      </c>
      <c r="N13" s="335" t="s">
        <v>130</v>
      </c>
      <c r="O13" s="340" t="s">
        <v>246</v>
      </c>
      <c r="P13" s="341">
        <v>72</v>
      </c>
      <c r="Q13" s="341">
        <v>76</v>
      </c>
      <c r="R13" s="329">
        <f>(P13+Q13)/2</f>
        <v>74</v>
      </c>
      <c r="S13" s="342">
        <f>RANK(R13,R$13:R$16,0)</f>
        <v>1</v>
      </c>
      <c r="T13" s="341">
        <v>72.75</v>
      </c>
      <c r="U13" s="341">
        <v>77</v>
      </c>
      <c r="V13" s="329">
        <f>(T13+U13)/2</f>
        <v>74.875</v>
      </c>
      <c r="W13" s="342">
        <f>RANK(V13,V$13:V$16,0)</f>
        <v>1</v>
      </c>
      <c r="X13" s="341">
        <v>76.5</v>
      </c>
      <c r="Y13" s="341">
        <v>79</v>
      </c>
      <c r="Z13" s="329">
        <f>(X13+Y13)/2</f>
        <v>77.75</v>
      </c>
      <c r="AA13" s="342">
        <f>RANK(Z13,Z$13:Z$16,0)</f>
        <v>1</v>
      </c>
      <c r="AB13" s="341">
        <v>72.25</v>
      </c>
      <c r="AC13" s="341">
        <v>75</v>
      </c>
      <c r="AD13" s="329">
        <f>(AB13+AC13)/2</f>
        <v>73.625</v>
      </c>
      <c r="AE13" s="342">
        <f>RANK(AD13,AD$13:AD$16,0)</f>
        <v>1</v>
      </c>
      <c r="AF13" s="341">
        <v>70.5</v>
      </c>
      <c r="AG13" s="341">
        <v>75</v>
      </c>
      <c r="AH13" s="329">
        <f>(AF13+AG13)/2</f>
        <v>72.75</v>
      </c>
      <c r="AI13" s="342">
        <f>RANK(AH13,AH$13:AH$16,0)</f>
        <v>1</v>
      </c>
      <c r="AJ13" s="341">
        <f t="shared" ref="AJ13:AK16" si="0">SUM(P13,T13,X13,AB13,AF13,)/5</f>
        <v>72.8</v>
      </c>
      <c r="AK13" s="341">
        <f t="shared" si="0"/>
        <v>76.400000000000006</v>
      </c>
      <c r="AL13" s="329">
        <f>(AJ13+AK13)/2</f>
        <v>74.599999999999994</v>
      </c>
      <c r="AM13" s="330" t="s">
        <v>900</v>
      </c>
      <c r="AN13" s="63"/>
      <c r="AO13" s="61"/>
      <c r="AP13" s="1"/>
    </row>
    <row r="14" spans="1:55" s="62" customFormat="1" ht="53.25" customHeight="1" x14ac:dyDescent="0.2">
      <c r="A14" s="322">
        <v>2</v>
      </c>
      <c r="B14" s="333">
        <v>402</v>
      </c>
      <c r="C14" s="334" t="s">
        <v>212</v>
      </c>
      <c r="D14" s="335">
        <v>10141044</v>
      </c>
      <c r="E14" s="336" t="s">
        <v>589</v>
      </c>
      <c r="F14" s="336" t="s">
        <v>699</v>
      </c>
      <c r="G14" s="337" t="s">
        <v>47</v>
      </c>
      <c r="H14" s="335" t="s">
        <v>590</v>
      </c>
      <c r="I14" s="338" t="s">
        <v>591</v>
      </c>
      <c r="J14" s="339" t="s">
        <v>592</v>
      </c>
      <c r="K14" s="335" t="s">
        <v>260</v>
      </c>
      <c r="L14" s="335" t="s">
        <v>83</v>
      </c>
      <c r="M14" s="335" t="s">
        <v>84</v>
      </c>
      <c r="N14" s="335" t="s">
        <v>130</v>
      </c>
      <c r="O14" s="340" t="s">
        <v>593</v>
      </c>
      <c r="P14" s="341">
        <v>69.5</v>
      </c>
      <c r="Q14" s="341">
        <v>72</v>
      </c>
      <c r="R14" s="329">
        <f>(P14+Q14)/2</f>
        <v>70.75</v>
      </c>
      <c r="S14" s="342">
        <f>RANK(R14,R$13:R$16,0)</f>
        <v>2</v>
      </c>
      <c r="T14" s="341">
        <v>70.25</v>
      </c>
      <c r="U14" s="341">
        <v>70</v>
      </c>
      <c r="V14" s="329">
        <f>(T14+U14)/2</f>
        <v>70.125</v>
      </c>
      <c r="W14" s="342">
        <f>RANK(V14,V$13:V$16,0)</f>
        <v>2</v>
      </c>
      <c r="X14" s="341">
        <v>69.25</v>
      </c>
      <c r="Y14" s="341">
        <v>74</v>
      </c>
      <c r="Z14" s="329">
        <f>(X14+Y14)/2</f>
        <v>71.625</v>
      </c>
      <c r="AA14" s="342">
        <f>RANK(Z14,Z$13:Z$16,0)</f>
        <v>2</v>
      </c>
      <c r="AB14" s="341">
        <v>69.5</v>
      </c>
      <c r="AC14" s="341">
        <v>73</v>
      </c>
      <c r="AD14" s="329">
        <f>(AB14+AC14)/2</f>
        <v>71.25</v>
      </c>
      <c r="AE14" s="342">
        <f>RANK(AD14,AD$13:AD$16,0)</f>
        <v>2</v>
      </c>
      <c r="AF14" s="341">
        <v>65.75</v>
      </c>
      <c r="AG14" s="341">
        <v>67</v>
      </c>
      <c r="AH14" s="329">
        <f>(AF14+AG14)/2</f>
        <v>66.375</v>
      </c>
      <c r="AI14" s="342">
        <f>RANK(AH14,AH$13:AH$16,0)</f>
        <v>2</v>
      </c>
      <c r="AJ14" s="341">
        <f t="shared" si="0"/>
        <v>68.849999999999994</v>
      </c>
      <c r="AK14" s="341">
        <f t="shared" si="0"/>
        <v>71.2</v>
      </c>
      <c r="AL14" s="329">
        <f>(AJ14+AK14)/2</f>
        <v>70.025000000000006</v>
      </c>
      <c r="AM14" s="330" t="s">
        <v>900</v>
      </c>
      <c r="AN14" s="12"/>
      <c r="AO14" s="61"/>
    </row>
    <row r="15" spans="1:55" s="62" customFormat="1" ht="53.25" customHeight="1" x14ac:dyDescent="0.2">
      <c r="A15" s="322">
        <v>3</v>
      </c>
      <c r="B15" s="333">
        <v>400</v>
      </c>
      <c r="C15" s="334" t="s">
        <v>212</v>
      </c>
      <c r="D15" s="335">
        <v>10153409</v>
      </c>
      <c r="E15" s="336" t="s">
        <v>249</v>
      </c>
      <c r="F15" s="336" t="s">
        <v>698</v>
      </c>
      <c r="G15" s="337" t="s">
        <v>47</v>
      </c>
      <c r="H15" s="335" t="s">
        <v>585</v>
      </c>
      <c r="I15" s="338" t="s">
        <v>586</v>
      </c>
      <c r="J15" s="339" t="s">
        <v>587</v>
      </c>
      <c r="K15" s="335" t="s">
        <v>216</v>
      </c>
      <c r="L15" s="335" t="s">
        <v>96</v>
      </c>
      <c r="M15" s="335" t="s">
        <v>210</v>
      </c>
      <c r="N15" s="335" t="s">
        <v>142</v>
      </c>
      <c r="O15" s="340" t="s">
        <v>588</v>
      </c>
      <c r="P15" s="341">
        <v>66</v>
      </c>
      <c r="Q15" s="341">
        <v>69</v>
      </c>
      <c r="R15" s="329">
        <f>(P15+Q15)/2</f>
        <v>67.5</v>
      </c>
      <c r="S15" s="342">
        <f>RANK(R15,R$13:R$16,0)</f>
        <v>3</v>
      </c>
      <c r="T15" s="341">
        <v>66.75</v>
      </c>
      <c r="U15" s="341">
        <v>68</v>
      </c>
      <c r="V15" s="329">
        <f>(T15+U15)/2</f>
        <v>67.375</v>
      </c>
      <c r="W15" s="342">
        <f>RANK(V15,V$13:V$16,0)</f>
        <v>3</v>
      </c>
      <c r="X15" s="341">
        <v>65</v>
      </c>
      <c r="Y15" s="341">
        <v>69</v>
      </c>
      <c r="Z15" s="329">
        <f>(X15+Y15)/2</f>
        <v>67</v>
      </c>
      <c r="AA15" s="342">
        <f>RANK(Z15,Z$13:Z$16,0)</f>
        <v>3</v>
      </c>
      <c r="AB15" s="341">
        <v>62.75</v>
      </c>
      <c r="AC15" s="341">
        <v>67</v>
      </c>
      <c r="AD15" s="329">
        <f>(AB15+AC15)/2</f>
        <v>64.875</v>
      </c>
      <c r="AE15" s="342">
        <f>RANK(AD15,AD$13:AD$16,0)</f>
        <v>4</v>
      </c>
      <c r="AF15" s="341">
        <v>64.25</v>
      </c>
      <c r="AG15" s="341">
        <v>67</v>
      </c>
      <c r="AH15" s="329">
        <f>(AF15+AG15)/2</f>
        <v>65.625</v>
      </c>
      <c r="AI15" s="342">
        <f>RANK(AH15,AH$13:AH$16,0)</f>
        <v>3</v>
      </c>
      <c r="AJ15" s="341">
        <f t="shared" si="0"/>
        <v>64.95</v>
      </c>
      <c r="AK15" s="341">
        <f t="shared" si="0"/>
        <v>68</v>
      </c>
      <c r="AL15" s="329">
        <f>(AJ15+AK15)/2</f>
        <v>66.474999999999994</v>
      </c>
      <c r="AM15" s="330" t="s">
        <v>900</v>
      </c>
      <c r="AN15" s="63"/>
      <c r="AO15" s="61"/>
      <c r="AP15" s="1"/>
    </row>
    <row r="16" spans="1:55" s="62" customFormat="1" ht="53.25" customHeight="1" x14ac:dyDescent="0.2">
      <c r="A16" s="322">
        <v>4</v>
      </c>
      <c r="B16" s="333">
        <v>403</v>
      </c>
      <c r="C16" s="334" t="s">
        <v>212</v>
      </c>
      <c r="D16" s="335">
        <v>10136244</v>
      </c>
      <c r="E16" s="336" t="s">
        <v>610</v>
      </c>
      <c r="F16" s="336" t="s">
        <v>701</v>
      </c>
      <c r="G16" s="337" t="s">
        <v>47</v>
      </c>
      <c r="H16" s="335" t="s">
        <v>866</v>
      </c>
      <c r="I16" s="338" t="s">
        <v>867</v>
      </c>
      <c r="J16" s="339" t="s">
        <v>799</v>
      </c>
      <c r="K16" s="335" t="s">
        <v>801</v>
      </c>
      <c r="L16" s="335" t="s">
        <v>512</v>
      </c>
      <c r="M16" s="335" t="s">
        <v>751</v>
      </c>
      <c r="N16" s="335" t="s">
        <v>142</v>
      </c>
      <c r="O16" s="340" t="s">
        <v>760</v>
      </c>
      <c r="P16" s="341">
        <v>65.25</v>
      </c>
      <c r="Q16" s="341">
        <v>67</v>
      </c>
      <c r="R16" s="329">
        <f>(P16+Q16)/2</f>
        <v>66.125</v>
      </c>
      <c r="S16" s="342">
        <f>RANK(R16,R$13:R$16,0)</f>
        <v>4</v>
      </c>
      <c r="T16" s="341">
        <v>62.75</v>
      </c>
      <c r="U16" s="341">
        <v>65</v>
      </c>
      <c r="V16" s="329">
        <f>(T16+U16)/2</f>
        <v>63.875</v>
      </c>
      <c r="W16" s="342">
        <f>RANK(V16,V$13:V$16,0)</f>
        <v>4</v>
      </c>
      <c r="X16" s="341">
        <v>60</v>
      </c>
      <c r="Y16" s="341">
        <v>63</v>
      </c>
      <c r="Z16" s="329">
        <f>(X16+Y16)/2</f>
        <v>61.5</v>
      </c>
      <c r="AA16" s="342">
        <f>RANK(Z16,Z$13:Z$16,0)</f>
        <v>4</v>
      </c>
      <c r="AB16" s="341">
        <v>65</v>
      </c>
      <c r="AC16" s="341">
        <v>67</v>
      </c>
      <c r="AD16" s="329">
        <f>(AB16+AC16)/2</f>
        <v>66</v>
      </c>
      <c r="AE16" s="342">
        <f>RANK(AD16,AD$13:AD$16,0)</f>
        <v>3</v>
      </c>
      <c r="AF16" s="341">
        <v>63.25</v>
      </c>
      <c r="AG16" s="341">
        <v>64</v>
      </c>
      <c r="AH16" s="329">
        <f>(AF16+AG16)/2</f>
        <v>63.625</v>
      </c>
      <c r="AI16" s="342">
        <f>RANK(AH16,AH$13:AH$16,0)</f>
        <v>4</v>
      </c>
      <c r="AJ16" s="341">
        <f t="shared" si="0"/>
        <v>63.25</v>
      </c>
      <c r="AK16" s="341">
        <f t="shared" si="0"/>
        <v>65.2</v>
      </c>
      <c r="AL16" s="329">
        <f>(AJ16+AK16)/2</f>
        <v>64.224999999999994</v>
      </c>
      <c r="AM16" s="330" t="s">
        <v>900</v>
      </c>
      <c r="AN16" s="12"/>
      <c r="AO16" s="61"/>
    </row>
    <row r="17" spans="1:41" s="62" customFormat="1" ht="112.5" customHeight="1" x14ac:dyDescent="0.2">
      <c r="A17" s="71"/>
      <c r="B17" s="71"/>
      <c r="C17" s="71"/>
      <c r="D17" s="65"/>
      <c r="E17" s="71"/>
      <c r="F17" s="71"/>
      <c r="G17" s="66"/>
      <c r="H17" s="72" t="s">
        <v>292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N17" s="67"/>
      <c r="AO17" s="67"/>
    </row>
    <row r="18" spans="1:41" ht="19.5" x14ac:dyDescent="0.25">
      <c r="A18" s="82" t="s">
        <v>401</v>
      </c>
      <c r="B18" s="68"/>
      <c r="C18" s="68"/>
      <c r="D18" s="177"/>
      <c r="E18" s="68"/>
      <c r="F18" s="68"/>
      <c r="G18" s="177"/>
      <c r="H18" s="177"/>
      <c r="I18" s="177"/>
      <c r="J18" s="177"/>
      <c r="K18" s="366"/>
      <c r="L18" s="366"/>
      <c r="M18" s="366"/>
      <c r="N18" s="366"/>
      <c r="O18" s="366"/>
    </row>
  </sheetData>
  <sortState ref="A13:BC16">
    <sortCondition descending="1" ref="AL13:AL16"/>
  </sortState>
  <mergeCells count="34">
    <mergeCell ref="G7:J7"/>
    <mergeCell ref="K7:P7"/>
    <mergeCell ref="K8:P8"/>
    <mergeCell ref="A1:AM1"/>
    <mergeCell ref="A2:AM2"/>
    <mergeCell ref="A4:AM4"/>
    <mergeCell ref="A5:AM5"/>
    <mergeCell ref="G6:J6"/>
    <mergeCell ref="K6:P6"/>
    <mergeCell ref="AL10:AM10"/>
    <mergeCell ref="A11:A12"/>
    <mergeCell ref="B11:B12"/>
    <mergeCell ref="C11:C12"/>
    <mergeCell ref="D11:D12"/>
    <mergeCell ref="E11:E12"/>
    <mergeCell ref="F11:F12"/>
    <mergeCell ref="T11:W11"/>
    <mergeCell ref="X11:AA11"/>
    <mergeCell ref="G11:G12"/>
    <mergeCell ref="H11:H12"/>
    <mergeCell ref="I11:I12"/>
    <mergeCell ref="J11:J12"/>
    <mergeCell ref="K11:K12"/>
    <mergeCell ref="L11:L12"/>
    <mergeCell ref="K18:O18"/>
    <mergeCell ref="M11:M12"/>
    <mergeCell ref="N11:N12"/>
    <mergeCell ref="O11:O12"/>
    <mergeCell ref="AM11:AM12"/>
    <mergeCell ref="P11:S11"/>
    <mergeCell ref="AB11:AE11"/>
    <mergeCell ref="AF11:AI11"/>
    <mergeCell ref="AJ11:AK11"/>
    <mergeCell ref="AL11:AL12"/>
  </mergeCells>
  <pageMargins left="0.25" right="0.25" top="0.75" bottom="0.75" header="0.3" footer="0.3"/>
  <pageSetup paperSize="9" scale="47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7"/>
  <sheetViews>
    <sheetView view="pageBreakPreview" topLeftCell="A9" zoomScale="75" zoomScaleNormal="75" zoomScaleSheetLayoutView="75" workbookViewId="0">
      <selection activeCell="I17" sqref="I17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6.140625" style="41" hidden="1" customWidth="1"/>
    <col min="4" max="4" width="13.28515625" style="41" hidden="1" customWidth="1"/>
    <col min="5" max="5" width="11.140625" style="41" customWidth="1"/>
    <col min="6" max="6" width="17.85546875" style="41" customWidth="1"/>
    <col min="7" max="7" width="5.140625" style="41" customWidth="1"/>
    <col min="8" max="8" width="14" style="41" hidden="1" customWidth="1"/>
    <col min="9" max="9" width="20.85546875" style="41" customWidth="1"/>
    <col min="10" max="10" width="13" style="41" customWidth="1"/>
    <col min="11" max="11" width="12.140625" style="41" customWidth="1"/>
    <col min="12" max="12" width="10.85546875" style="41" customWidth="1"/>
    <col min="13" max="13" width="7.140625" style="41" customWidth="1"/>
    <col min="14" max="14" width="9.5703125" style="41" customWidth="1"/>
    <col min="15" max="15" width="10.7109375" style="41" customWidth="1"/>
    <col min="16" max="18" width="8.28515625" style="41" customWidth="1"/>
    <col min="19" max="19" width="3.7109375" style="41" customWidth="1"/>
    <col min="20" max="22" width="8.28515625" style="41" customWidth="1"/>
    <col min="23" max="23" width="3.7109375" style="41" customWidth="1"/>
    <col min="24" max="26" width="8.7109375" style="41" customWidth="1"/>
    <col min="27" max="27" width="3.7109375" style="41" customWidth="1"/>
    <col min="28" max="29" width="8.7109375" style="41" customWidth="1"/>
    <col min="30" max="30" width="8.5703125" style="41" customWidth="1"/>
    <col min="31" max="31" width="3.7109375" style="41" customWidth="1"/>
    <col min="32" max="33" width="8.7109375" style="41" customWidth="1"/>
    <col min="34" max="34" width="8.5703125" style="41" customWidth="1"/>
    <col min="35" max="36" width="3.7109375" style="41" customWidth="1"/>
    <col min="37" max="38" width="8.28515625" style="41" customWidth="1"/>
    <col min="39" max="39" width="11.85546875" style="41" bestFit="1" customWidth="1"/>
    <col min="40" max="40" width="9.140625" style="41" customWidth="1"/>
    <col min="41" max="41" width="28.28515625" style="44" customWidth="1"/>
    <col min="42" max="42" width="11" style="44" customWidth="1"/>
    <col min="43" max="16384" width="9.140625" style="41"/>
  </cols>
  <sheetData>
    <row r="1" spans="1:56" ht="29.25" customHeight="1" x14ac:dyDescent="0.35">
      <c r="A1" s="348" t="s">
        <v>152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9"/>
      <c r="AP1" s="3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1:56" ht="33.75" customHeight="1" x14ac:dyDescent="0.35">
      <c r="A2" s="348" t="s">
        <v>364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9"/>
      <c r="AP2" s="3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3" spans="1:56" ht="16.5" customHeight="1" x14ac:dyDescent="0.3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309"/>
      <c r="AK3" s="284"/>
      <c r="AL3" s="284"/>
      <c r="AM3" s="284"/>
      <c r="AN3" s="284"/>
      <c r="AO3" s="39"/>
      <c r="AP3" s="3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</row>
    <row r="4" spans="1:56" s="43" customFormat="1" ht="24" customHeight="1" x14ac:dyDescent="0.4">
      <c r="A4" s="375" t="s">
        <v>945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42"/>
      <c r="AP4" s="42"/>
    </row>
    <row r="5" spans="1:56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</row>
    <row r="6" spans="1:56" ht="15" customHeight="1" x14ac:dyDescent="0.2">
      <c r="D6" s="45"/>
      <c r="F6" s="46" t="s">
        <v>386</v>
      </c>
      <c r="G6" s="367" t="s">
        <v>946</v>
      </c>
      <c r="H6" s="367"/>
      <c r="I6" s="367"/>
      <c r="J6" s="367"/>
      <c r="K6" s="367" t="s">
        <v>936</v>
      </c>
      <c r="L6" s="367"/>
      <c r="M6" s="367"/>
      <c r="N6" s="367"/>
      <c r="O6" s="367"/>
      <c r="P6" s="367"/>
      <c r="AP6" s="48"/>
    </row>
    <row r="7" spans="1:56" s="50" customFormat="1" ht="20.25" customHeight="1" x14ac:dyDescent="0.25">
      <c r="A7" s="49"/>
      <c r="D7" s="45"/>
      <c r="F7" s="45"/>
      <c r="G7" s="367" t="s">
        <v>919</v>
      </c>
      <c r="H7" s="367"/>
      <c r="I7" s="367"/>
      <c r="J7" s="367"/>
      <c r="K7" s="367" t="s">
        <v>899</v>
      </c>
      <c r="L7" s="367"/>
      <c r="M7" s="367"/>
      <c r="N7" s="367"/>
      <c r="O7" s="367"/>
      <c r="P7" s="367"/>
      <c r="Q7" s="53"/>
      <c r="R7" s="53"/>
      <c r="S7" s="52"/>
      <c r="T7" s="52"/>
      <c r="U7" s="53"/>
      <c r="V7" s="53"/>
      <c r="W7" s="52"/>
      <c r="X7" s="52"/>
      <c r="Y7" s="53"/>
      <c r="Z7" s="53"/>
      <c r="AA7" s="52"/>
      <c r="AB7" s="52"/>
      <c r="AC7" s="53"/>
      <c r="AD7" s="53"/>
      <c r="AE7" s="52"/>
      <c r="AF7" s="52"/>
      <c r="AG7" s="53"/>
      <c r="AH7" s="53"/>
      <c r="AI7" s="52"/>
      <c r="AJ7" s="52"/>
      <c r="AO7" s="54"/>
      <c r="AP7" s="48"/>
    </row>
    <row r="8" spans="1:56" s="50" customFormat="1" ht="20.25" customHeight="1" x14ac:dyDescent="0.25">
      <c r="G8" s="258"/>
      <c r="H8" s="258"/>
      <c r="I8" s="258"/>
      <c r="J8" s="258"/>
      <c r="K8" s="367" t="s">
        <v>943</v>
      </c>
      <c r="L8" s="367"/>
      <c r="M8" s="367"/>
      <c r="N8" s="367"/>
      <c r="O8" s="367"/>
      <c r="P8" s="367"/>
      <c r="Q8" s="53"/>
      <c r="R8" s="53"/>
      <c r="S8" s="52"/>
      <c r="T8" s="52"/>
      <c r="U8" s="53"/>
      <c r="V8" s="53"/>
      <c r="W8" s="52"/>
      <c r="X8" s="52"/>
      <c r="Y8" s="53"/>
      <c r="Z8" s="53"/>
      <c r="AA8" s="52"/>
      <c r="AB8" s="52"/>
      <c r="AC8" s="53"/>
      <c r="AD8" s="53"/>
      <c r="AE8" s="52"/>
      <c r="AF8" s="52"/>
      <c r="AG8" s="53"/>
      <c r="AH8" s="53"/>
      <c r="AI8" s="52"/>
      <c r="AJ8" s="52"/>
      <c r="AO8" s="44"/>
      <c r="AP8" s="48"/>
    </row>
    <row r="9" spans="1:56" s="50" customFormat="1" ht="20.25" customHeight="1" x14ac:dyDescent="0.25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O9" s="54"/>
      <c r="AP9" s="48"/>
    </row>
    <row r="10" spans="1:56" s="60" customFormat="1" ht="15" customHeight="1" x14ac:dyDescent="0.2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70"/>
      <c r="AL10" s="70"/>
      <c r="AM10" s="380" t="s">
        <v>927</v>
      </c>
      <c r="AN10" s="380"/>
      <c r="AO10" s="283"/>
      <c r="AP10" s="48"/>
    </row>
    <row r="11" spans="1:56" ht="24.75" customHeight="1" x14ac:dyDescent="0.2">
      <c r="A11" s="397" t="s">
        <v>400</v>
      </c>
      <c r="B11" s="398" t="s">
        <v>29</v>
      </c>
      <c r="C11" s="398" t="s">
        <v>30</v>
      </c>
      <c r="D11" s="398" t="s">
        <v>31</v>
      </c>
      <c r="E11" s="398" t="s">
        <v>32</v>
      </c>
      <c r="F11" s="393" t="s">
        <v>33</v>
      </c>
      <c r="G11" s="398" t="s">
        <v>34</v>
      </c>
      <c r="H11" s="398" t="s">
        <v>35</v>
      </c>
      <c r="I11" s="393" t="s">
        <v>387</v>
      </c>
      <c r="J11" s="393" t="s">
        <v>37</v>
      </c>
      <c r="K11" s="393" t="s">
        <v>38</v>
      </c>
      <c r="L11" s="393" t="s">
        <v>39</v>
      </c>
      <c r="M11" s="393" t="s">
        <v>40</v>
      </c>
      <c r="N11" s="394" t="s">
        <v>41</v>
      </c>
      <c r="O11" s="393" t="s">
        <v>382</v>
      </c>
      <c r="P11" s="394" t="s">
        <v>388</v>
      </c>
      <c r="Q11" s="394"/>
      <c r="R11" s="394"/>
      <c r="S11" s="394"/>
      <c r="T11" s="394" t="s">
        <v>389</v>
      </c>
      <c r="U11" s="394"/>
      <c r="V11" s="394"/>
      <c r="W11" s="394"/>
      <c r="X11" s="394" t="s">
        <v>390</v>
      </c>
      <c r="Y11" s="394"/>
      <c r="Z11" s="394"/>
      <c r="AA11" s="394"/>
      <c r="AB11" s="394" t="s">
        <v>391</v>
      </c>
      <c r="AC11" s="394"/>
      <c r="AD11" s="394"/>
      <c r="AE11" s="394"/>
      <c r="AF11" s="394" t="s">
        <v>392</v>
      </c>
      <c r="AG11" s="394"/>
      <c r="AH11" s="394"/>
      <c r="AI11" s="394"/>
      <c r="AJ11" s="396" t="s">
        <v>953</v>
      </c>
      <c r="AK11" s="392" t="s">
        <v>930</v>
      </c>
      <c r="AL11" s="392"/>
      <c r="AM11" s="392" t="s">
        <v>397</v>
      </c>
      <c r="AN11" s="396" t="s">
        <v>402</v>
      </c>
      <c r="AP11" s="48"/>
    </row>
    <row r="12" spans="1:56" ht="48" customHeight="1" x14ac:dyDescent="0.2">
      <c r="A12" s="397"/>
      <c r="B12" s="398"/>
      <c r="C12" s="398"/>
      <c r="D12" s="398"/>
      <c r="E12" s="398"/>
      <c r="F12" s="393"/>
      <c r="G12" s="398"/>
      <c r="H12" s="398"/>
      <c r="I12" s="394"/>
      <c r="J12" s="393"/>
      <c r="K12" s="393"/>
      <c r="L12" s="393"/>
      <c r="M12" s="393"/>
      <c r="N12" s="394"/>
      <c r="O12" s="393"/>
      <c r="P12" s="320" t="s">
        <v>931</v>
      </c>
      <c r="Q12" s="320" t="s">
        <v>932</v>
      </c>
      <c r="R12" s="320" t="s">
        <v>399</v>
      </c>
      <c r="S12" s="321" t="s">
        <v>400</v>
      </c>
      <c r="T12" s="320" t="s">
        <v>931</v>
      </c>
      <c r="U12" s="320" t="s">
        <v>932</v>
      </c>
      <c r="V12" s="320" t="s">
        <v>399</v>
      </c>
      <c r="W12" s="321" t="s">
        <v>400</v>
      </c>
      <c r="X12" s="320" t="s">
        <v>931</v>
      </c>
      <c r="Y12" s="320" t="s">
        <v>932</v>
      </c>
      <c r="Z12" s="320" t="s">
        <v>399</v>
      </c>
      <c r="AA12" s="321" t="s">
        <v>400</v>
      </c>
      <c r="AB12" s="320" t="s">
        <v>931</v>
      </c>
      <c r="AC12" s="320" t="s">
        <v>932</v>
      </c>
      <c r="AD12" s="320" t="s">
        <v>399</v>
      </c>
      <c r="AE12" s="321" t="s">
        <v>400</v>
      </c>
      <c r="AF12" s="320" t="s">
        <v>931</v>
      </c>
      <c r="AG12" s="320" t="s">
        <v>932</v>
      </c>
      <c r="AH12" s="320" t="s">
        <v>399</v>
      </c>
      <c r="AI12" s="321" t="s">
        <v>400</v>
      </c>
      <c r="AJ12" s="396"/>
      <c r="AK12" s="320" t="s">
        <v>931</v>
      </c>
      <c r="AL12" s="320" t="s">
        <v>932</v>
      </c>
      <c r="AM12" s="392"/>
      <c r="AN12" s="396"/>
      <c r="AP12" s="48"/>
    </row>
    <row r="13" spans="1:56" s="62" customFormat="1" ht="48.75" customHeight="1" x14ac:dyDescent="0.2">
      <c r="A13" s="322">
        <v>1</v>
      </c>
      <c r="B13" s="186">
        <v>310</v>
      </c>
      <c r="C13" s="185" t="s">
        <v>152</v>
      </c>
      <c r="D13" s="186">
        <v>10127731</v>
      </c>
      <c r="E13" s="187" t="s">
        <v>239</v>
      </c>
      <c r="F13" s="196" t="s">
        <v>241</v>
      </c>
      <c r="G13" s="185" t="s">
        <v>47</v>
      </c>
      <c r="H13" s="198" t="s">
        <v>848</v>
      </c>
      <c r="I13" s="196" t="s">
        <v>849</v>
      </c>
      <c r="J13" s="199" t="s">
        <v>850</v>
      </c>
      <c r="K13" s="200" t="s">
        <v>851</v>
      </c>
      <c r="L13" s="186" t="s">
        <v>96</v>
      </c>
      <c r="M13" s="186" t="s">
        <v>84</v>
      </c>
      <c r="N13" s="186" t="s">
        <v>115</v>
      </c>
      <c r="O13" s="188" t="s">
        <v>852</v>
      </c>
      <c r="P13" s="341">
        <v>71.25</v>
      </c>
      <c r="Q13" s="341">
        <v>77</v>
      </c>
      <c r="R13" s="329">
        <f>(P13+Q13)/2</f>
        <v>74.125</v>
      </c>
      <c r="S13" s="342">
        <f>RANK(R13,R$13:R$25,0)</f>
        <v>1</v>
      </c>
      <c r="T13" s="341">
        <v>70.5</v>
      </c>
      <c r="U13" s="341">
        <v>76</v>
      </c>
      <c r="V13" s="329">
        <f>(T13+U13)/2</f>
        <v>73.25</v>
      </c>
      <c r="W13" s="342">
        <f>RANK(V13,V$13:V$25,0)</f>
        <v>1</v>
      </c>
      <c r="X13" s="341">
        <v>70.5</v>
      </c>
      <c r="Y13" s="341">
        <v>73</v>
      </c>
      <c r="Z13" s="329">
        <f>(X13+Y13)/2</f>
        <v>71.75</v>
      </c>
      <c r="AA13" s="342">
        <f>RANK(Z13,Z$13:Z$25,0)</f>
        <v>1</v>
      </c>
      <c r="AB13" s="341">
        <v>71.75</v>
      </c>
      <c r="AC13" s="341">
        <v>75</v>
      </c>
      <c r="AD13" s="329">
        <f>(AB13+AC13)/2</f>
        <v>73.375</v>
      </c>
      <c r="AE13" s="342">
        <f>RANK(AD13,AD$13:AD$25,0)</f>
        <v>1</v>
      </c>
      <c r="AF13" s="341">
        <v>73.5</v>
      </c>
      <c r="AG13" s="341">
        <v>81</v>
      </c>
      <c r="AH13" s="329">
        <f>(AF13+AG13)/2</f>
        <v>77.25</v>
      </c>
      <c r="AI13" s="342">
        <f>RANK(AH13,AH$13:AH$25,0)</f>
        <v>1</v>
      </c>
      <c r="AJ13" s="342"/>
      <c r="AK13" s="341">
        <f>SUM(P13,X13,AB13,T13,AF13)/5</f>
        <v>71.5</v>
      </c>
      <c r="AL13" s="341">
        <f>SUM(Q13,Y13,AC13,U13,AG13)/5</f>
        <v>76.400000000000006</v>
      </c>
      <c r="AM13" s="329">
        <f>(AK13+AL13)/2</f>
        <v>73.95</v>
      </c>
      <c r="AN13" s="330">
        <v>13000</v>
      </c>
      <c r="AO13" s="12"/>
      <c r="AP13" s="61"/>
    </row>
    <row r="14" spans="1:56" s="62" customFormat="1" ht="48.75" customHeight="1" x14ac:dyDescent="0.2">
      <c r="A14" s="322">
        <v>2</v>
      </c>
      <c r="B14" s="186">
        <v>311</v>
      </c>
      <c r="C14" s="185" t="s">
        <v>152</v>
      </c>
      <c r="D14" s="186">
        <v>10161372</v>
      </c>
      <c r="E14" s="187" t="s">
        <v>164</v>
      </c>
      <c r="F14" s="196" t="s">
        <v>762</v>
      </c>
      <c r="G14" s="185" t="s">
        <v>47</v>
      </c>
      <c r="H14" s="186" t="s">
        <v>816</v>
      </c>
      <c r="I14" s="196" t="s">
        <v>817</v>
      </c>
      <c r="J14" s="194" t="s">
        <v>818</v>
      </c>
      <c r="K14" s="192" t="s">
        <v>819</v>
      </c>
      <c r="L14" s="186" t="s">
        <v>222</v>
      </c>
      <c r="M14" s="186" t="s">
        <v>84</v>
      </c>
      <c r="N14" s="186" t="s">
        <v>62</v>
      </c>
      <c r="O14" s="188" t="s">
        <v>820</v>
      </c>
      <c r="P14" s="341">
        <v>66.25</v>
      </c>
      <c r="Q14" s="341">
        <v>73</v>
      </c>
      <c r="R14" s="329">
        <f>(P14+Q14)/2</f>
        <v>69.625</v>
      </c>
      <c r="S14" s="342">
        <f>RANK(R14,R$13:R$25,0)</f>
        <v>7</v>
      </c>
      <c r="T14" s="341">
        <v>71.25</v>
      </c>
      <c r="U14" s="341">
        <v>75</v>
      </c>
      <c r="V14" s="329">
        <f>(T14+U14)/2</f>
        <v>73.125</v>
      </c>
      <c r="W14" s="342">
        <f>RANK(V14,V$13:V$25,0)</f>
        <v>2</v>
      </c>
      <c r="X14" s="341">
        <v>67.25</v>
      </c>
      <c r="Y14" s="341">
        <v>71</v>
      </c>
      <c r="Z14" s="329">
        <f>(X14+Y14)/2</f>
        <v>69.125</v>
      </c>
      <c r="AA14" s="342">
        <f>RANK(Z14,Z$13:Z$25,0)</f>
        <v>2</v>
      </c>
      <c r="AB14" s="341">
        <v>71.25</v>
      </c>
      <c r="AC14" s="341">
        <v>74</v>
      </c>
      <c r="AD14" s="329">
        <f>(AB14+AC14)/2</f>
        <v>72.625</v>
      </c>
      <c r="AE14" s="342">
        <f>RANK(AD14,AD$13:AD$25,0)</f>
        <v>2</v>
      </c>
      <c r="AF14" s="341">
        <v>70.25</v>
      </c>
      <c r="AG14" s="341">
        <v>79</v>
      </c>
      <c r="AH14" s="329">
        <f>(AF14+AG14)/2</f>
        <v>74.625</v>
      </c>
      <c r="AI14" s="342">
        <f>RANK(AH14,AH$13:AH$25,0)</f>
        <v>2</v>
      </c>
      <c r="AJ14" s="342"/>
      <c r="AK14" s="341">
        <f>SUM(P14,X14,AB14,T14,AF14)/5</f>
        <v>69.25</v>
      </c>
      <c r="AL14" s="341">
        <f>SUM(Q14,Y14,AC14,U14,AG14)/5</f>
        <v>74.400000000000006</v>
      </c>
      <c r="AM14" s="329">
        <f>(AK14+AL14)/2</f>
        <v>71.825000000000003</v>
      </c>
      <c r="AN14" s="330">
        <v>10000</v>
      </c>
      <c r="AO14" s="63"/>
      <c r="AP14" s="61"/>
      <c r="AQ14" s="1"/>
    </row>
    <row r="15" spans="1:56" s="62" customFormat="1" ht="48.75" customHeight="1" x14ac:dyDescent="0.2">
      <c r="A15" s="322">
        <v>3</v>
      </c>
      <c r="B15" s="186">
        <v>314</v>
      </c>
      <c r="C15" s="185" t="s">
        <v>152</v>
      </c>
      <c r="D15" s="186">
        <v>10141045</v>
      </c>
      <c r="E15" s="187" t="s">
        <v>226</v>
      </c>
      <c r="F15" s="196" t="s">
        <v>611</v>
      </c>
      <c r="G15" s="185" t="s">
        <v>47</v>
      </c>
      <c r="H15" s="198" t="s">
        <v>560</v>
      </c>
      <c r="I15" s="196" t="s">
        <v>561</v>
      </c>
      <c r="J15" s="188" t="s">
        <v>225</v>
      </c>
      <c r="K15" s="186" t="s">
        <v>89</v>
      </c>
      <c r="L15" s="186" t="s">
        <v>83</v>
      </c>
      <c r="M15" s="186" t="s">
        <v>503</v>
      </c>
      <c r="N15" s="192" t="s">
        <v>451</v>
      </c>
      <c r="O15" s="188" t="s">
        <v>520</v>
      </c>
      <c r="P15" s="341">
        <v>67.5</v>
      </c>
      <c r="Q15" s="341">
        <v>72</v>
      </c>
      <c r="R15" s="329">
        <f>(P15+Q15)/2</f>
        <v>69.75</v>
      </c>
      <c r="S15" s="342">
        <f>RANK(R15,R$13:R$25,0)</f>
        <v>6</v>
      </c>
      <c r="T15" s="341">
        <v>70</v>
      </c>
      <c r="U15" s="341">
        <v>74</v>
      </c>
      <c r="V15" s="329">
        <f>(T15+U15)/2</f>
        <v>72</v>
      </c>
      <c r="W15" s="342">
        <f>RANK(V15,V$13:V$25,0)</f>
        <v>3</v>
      </c>
      <c r="X15" s="341">
        <v>68</v>
      </c>
      <c r="Y15" s="341">
        <v>70</v>
      </c>
      <c r="Z15" s="329">
        <f>(X15+Y15)/2</f>
        <v>69</v>
      </c>
      <c r="AA15" s="342">
        <f>RANK(Z15,Z$13:Z$25,0)</f>
        <v>3</v>
      </c>
      <c r="AB15" s="341">
        <v>67</v>
      </c>
      <c r="AC15" s="341">
        <v>73</v>
      </c>
      <c r="AD15" s="329">
        <f>(AB15+AC15)/2</f>
        <v>70</v>
      </c>
      <c r="AE15" s="342">
        <f>RANK(AD15,AD$13:AD$25,0)</f>
        <v>6</v>
      </c>
      <c r="AF15" s="341">
        <v>67.5</v>
      </c>
      <c r="AG15" s="341">
        <v>74</v>
      </c>
      <c r="AH15" s="329">
        <f>(AF15+AG15)/2</f>
        <v>70.75</v>
      </c>
      <c r="AI15" s="342">
        <f>RANK(AH15,AH$13:AH$25,0)</f>
        <v>3</v>
      </c>
      <c r="AJ15" s="342"/>
      <c r="AK15" s="341">
        <f>SUM(P15,X15,AB15,T15,AF15)/5</f>
        <v>68</v>
      </c>
      <c r="AL15" s="341">
        <f>SUM(Q15,Y15,AC15,U15,AG15)/5</f>
        <v>72.599999999999994</v>
      </c>
      <c r="AM15" s="329">
        <f>(AK15+AL15)/2</f>
        <v>70.3</v>
      </c>
      <c r="AN15" s="330">
        <v>8000</v>
      </c>
      <c r="AO15" s="63"/>
      <c r="AP15" s="61"/>
      <c r="AQ15" s="1"/>
    </row>
    <row r="16" spans="1:56" s="62" customFormat="1" ht="48.75" customHeight="1" x14ac:dyDescent="0.2">
      <c r="A16" s="322">
        <v>4</v>
      </c>
      <c r="B16" s="186">
        <v>308</v>
      </c>
      <c r="C16" s="185" t="s">
        <v>152</v>
      </c>
      <c r="D16" s="186">
        <v>10168018</v>
      </c>
      <c r="E16" s="187" t="s">
        <v>678</v>
      </c>
      <c r="F16" s="196" t="s">
        <v>789</v>
      </c>
      <c r="G16" s="185" t="s">
        <v>748</v>
      </c>
      <c r="H16" s="186" t="s">
        <v>790</v>
      </c>
      <c r="I16" s="196" t="s">
        <v>791</v>
      </c>
      <c r="J16" s="194" t="s">
        <v>792</v>
      </c>
      <c r="K16" s="192" t="s">
        <v>793</v>
      </c>
      <c r="L16" s="186" t="s">
        <v>290</v>
      </c>
      <c r="M16" s="186" t="s">
        <v>151</v>
      </c>
      <c r="N16" s="186" t="s">
        <v>62</v>
      </c>
      <c r="O16" s="188" t="s">
        <v>195</v>
      </c>
      <c r="P16" s="341">
        <v>67.25</v>
      </c>
      <c r="Q16" s="341">
        <v>73</v>
      </c>
      <c r="R16" s="329">
        <f>(P16+Q16)/2</f>
        <v>70.125</v>
      </c>
      <c r="S16" s="342">
        <f>RANK(R16,R$13:R$25,0)</f>
        <v>4</v>
      </c>
      <c r="T16" s="341">
        <v>69.75</v>
      </c>
      <c r="U16" s="341">
        <v>72</v>
      </c>
      <c r="V16" s="329">
        <f>(T16+U16)/2</f>
        <v>70.875</v>
      </c>
      <c r="W16" s="342">
        <f>RANK(V16,V$13:V$25,0)</f>
        <v>4</v>
      </c>
      <c r="X16" s="341">
        <v>67</v>
      </c>
      <c r="Y16" s="341">
        <v>71</v>
      </c>
      <c r="Z16" s="329">
        <f>(X16+Y16)/2</f>
        <v>69</v>
      </c>
      <c r="AA16" s="342">
        <f>RANK(Z16,Z$13:Z$25,0)</f>
        <v>3</v>
      </c>
      <c r="AB16" s="341">
        <v>68.25</v>
      </c>
      <c r="AC16" s="341">
        <v>70</v>
      </c>
      <c r="AD16" s="329">
        <f>(AB16+AC16)/2</f>
        <v>69.125</v>
      </c>
      <c r="AE16" s="342">
        <f>RANK(AD16,AD$13:AD$25,0)</f>
        <v>7</v>
      </c>
      <c r="AF16" s="341">
        <v>68.5</v>
      </c>
      <c r="AG16" s="341">
        <v>73</v>
      </c>
      <c r="AH16" s="329">
        <f>(AF16+AG16)/2</f>
        <v>70.75</v>
      </c>
      <c r="AI16" s="342">
        <f>RANK(AH16,AH$13:AH$25,0)</f>
        <v>3</v>
      </c>
      <c r="AJ16" s="342"/>
      <c r="AK16" s="341">
        <f>SUM(P16,X16,AB16,T16,AF16)/5</f>
        <v>68.150000000000006</v>
      </c>
      <c r="AL16" s="341">
        <f>SUM(Q16,Y16,AC16,U16,AG16)/5</f>
        <v>71.8</v>
      </c>
      <c r="AM16" s="329">
        <f>(AK16+AL16)/2</f>
        <v>69.974999999999994</v>
      </c>
      <c r="AN16" s="330">
        <v>6000</v>
      </c>
      <c r="AO16" s="12"/>
      <c r="AP16" s="64"/>
    </row>
    <row r="17" spans="1:43" s="62" customFormat="1" ht="48.75" customHeight="1" x14ac:dyDescent="0.2">
      <c r="A17" s="322">
        <v>5</v>
      </c>
      <c r="B17" s="186">
        <v>312</v>
      </c>
      <c r="C17" s="185" t="s">
        <v>152</v>
      </c>
      <c r="D17" s="186">
        <v>10136777</v>
      </c>
      <c r="E17" s="187" t="s">
        <v>144</v>
      </c>
      <c r="F17" s="196" t="s">
        <v>247</v>
      </c>
      <c r="G17" s="185" t="s">
        <v>47</v>
      </c>
      <c r="H17" s="186" t="s">
        <v>473</v>
      </c>
      <c r="I17" s="196" t="s">
        <v>731</v>
      </c>
      <c r="J17" s="188" t="s">
        <v>244</v>
      </c>
      <c r="K17" s="192" t="s">
        <v>857</v>
      </c>
      <c r="L17" s="186" t="s">
        <v>96</v>
      </c>
      <c r="M17" s="186" t="s">
        <v>210</v>
      </c>
      <c r="N17" s="186" t="s">
        <v>130</v>
      </c>
      <c r="O17" s="188" t="s">
        <v>474</v>
      </c>
      <c r="P17" s="341">
        <v>69.25</v>
      </c>
      <c r="Q17" s="341">
        <v>71</v>
      </c>
      <c r="R17" s="329">
        <f>(P17+Q17)/2</f>
        <v>70.125</v>
      </c>
      <c r="S17" s="342">
        <f>RANK(R17,R$13:R$25,0)</f>
        <v>4</v>
      </c>
      <c r="T17" s="341">
        <v>69</v>
      </c>
      <c r="U17" s="341">
        <v>72</v>
      </c>
      <c r="V17" s="329">
        <f>(T17+U17)/2</f>
        <v>70.5</v>
      </c>
      <c r="W17" s="342">
        <f>RANK(V17,V$13:V$25,0)</f>
        <v>5</v>
      </c>
      <c r="X17" s="341">
        <v>66</v>
      </c>
      <c r="Y17" s="341">
        <v>68</v>
      </c>
      <c r="Z17" s="329">
        <f>(X17+Y17)/2</f>
        <v>67</v>
      </c>
      <c r="AA17" s="342">
        <f>RANK(Z17,Z$13:Z$25,0)</f>
        <v>7</v>
      </c>
      <c r="AB17" s="341">
        <v>69</v>
      </c>
      <c r="AC17" s="341">
        <v>73</v>
      </c>
      <c r="AD17" s="329">
        <f>(AB17+AC17)/2</f>
        <v>71</v>
      </c>
      <c r="AE17" s="342">
        <f>RANK(AD17,AD$13:AD$25,0)</f>
        <v>3</v>
      </c>
      <c r="AF17" s="341">
        <v>68.25</v>
      </c>
      <c r="AG17" s="341">
        <v>72</v>
      </c>
      <c r="AH17" s="329">
        <f>(AF17+AG17)/2</f>
        <v>70.125</v>
      </c>
      <c r="AI17" s="342">
        <f>RANK(AH17,AH$13:AH$25,0)</f>
        <v>5</v>
      </c>
      <c r="AJ17" s="342"/>
      <c r="AK17" s="341">
        <f>SUM(P17,X17,AB17,T17,AF17)/5</f>
        <v>68.3</v>
      </c>
      <c r="AL17" s="341">
        <f>SUM(Q17,Y17,AC17,U17,AG17)/5</f>
        <v>71.2</v>
      </c>
      <c r="AM17" s="329">
        <f>(AK17+AL17)/2</f>
        <v>69.75</v>
      </c>
      <c r="AN17" s="330">
        <v>3000</v>
      </c>
      <c r="AO17" s="63"/>
      <c r="AP17" s="61"/>
      <c r="AQ17" s="1"/>
    </row>
    <row r="18" spans="1:43" s="62" customFormat="1" ht="48.75" customHeight="1" x14ac:dyDescent="0.2">
      <c r="A18" s="322">
        <v>6</v>
      </c>
      <c r="B18" s="186">
        <v>307</v>
      </c>
      <c r="C18" s="185" t="s">
        <v>152</v>
      </c>
      <c r="D18" s="186">
        <v>10141116</v>
      </c>
      <c r="E18" s="187" t="s">
        <v>0</v>
      </c>
      <c r="F18" s="196" t="s">
        <v>1</v>
      </c>
      <c r="G18" s="185" t="s">
        <v>47</v>
      </c>
      <c r="H18" s="186" t="s">
        <v>777</v>
      </c>
      <c r="I18" s="196" t="s">
        <v>778</v>
      </c>
      <c r="J18" s="188" t="s">
        <v>779</v>
      </c>
      <c r="K18" s="192" t="s">
        <v>819</v>
      </c>
      <c r="L18" s="186" t="s">
        <v>222</v>
      </c>
      <c r="M18" s="186" t="s">
        <v>780</v>
      </c>
      <c r="N18" s="186" t="s">
        <v>781</v>
      </c>
      <c r="O18" s="188" t="s">
        <v>782</v>
      </c>
      <c r="P18" s="341">
        <v>69.75</v>
      </c>
      <c r="Q18" s="341">
        <v>74</v>
      </c>
      <c r="R18" s="329">
        <f>(P18+Q18)/2</f>
        <v>71.875</v>
      </c>
      <c r="S18" s="342">
        <f>RANK(R18,R$13:R$25,0)</f>
        <v>2</v>
      </c>
      <c r="T18" s="341">
        <v>68</v>
      </c>
      <c r="U18" s="341">
        <v>71</v>
      </c>
      <c r="V18" s="329">
        <f>(T18+U18)/2</f>
        <v>69.5</v>
      </c>
      <c r="W18" s="342">
        <f>RANK(V18,V$13:V$25,0)</f>
        <v>6</v>
      </c>
      <c r="X18" s="341">
        <v>66</v>
      </c>
      <c r="Y18" s="341">
        <v>70</v>
      </c>
      <c r="Z18" s="329">
        <f>(X18+Y18)/2</f>
        <v>68</v>
      </c>
      <c r="AA18" s="342">
        <f>RANK(Z18,Z$13:Z$25,0)</f>
        <v>5</v>
      </c>
      <c r="AB18" s="341">
        <v>69.5</v>
      </c>
      <c r="AC18" s="341">
        <v>72</v>
      </c>
      <c r="AD18" s="329">
        <f>(AB18+AC18)/2</f>
        <v>70.75</v>
      </c>
      <c r="AE18" s="342">
        <f>RANK(AD18,AD$13:AD$25,0)</f>
        <v>4</v>
      </c>
      <c r="AF18" s="341">
        <v>64.25</v>
      </c>
      <c r="AG18" s="341">
        <v>70</v>
      </c>
      <c r="AH18" s="329">
        <f>(AF18+AG18)/2</f>
        <v>67.125</v>
      </c>
      <c r="AI18" s="342">
        <f>RANK(AH18,AH$13:AH$25,0)</f>
        <v>7</v>
      </c>
      <c r="AJ18" s="342"/>
      <c r="AK18" s="341">
        <f>SUM(P18,X18,AB18,T18,AF18)/5</f>
        <v>67.5</v>
      </c>
      <c r="AL18" s="341">
        <f>SUM(Q18,Y18,AC18,U18,AG18)/5</f>
        <v>71.400000000000006</v>
      </c>
      <c r="AM18" s="329">
        <f>(AK18+AL18)/2</f>
        <v>69.45</v>
      </c>
      <c r="AN18" s="330"/>
      <c r="AO18" s="63"/>
      <c r="AP18" s="61"/>
    </row>
    <row r="19" spans="1:43" s="62" customFormat="1" ht="48.75" customHeight="1" x14ac:dyDescent="0.2">
      <c r="A19" s="322">
        <v>7</v>
      </c>
      <c r="B19" s="186">
        <v>305</v>
      </c>
      <c r="C19" s="185" t="s">
        <v>152</v>
      </c>
      <c r="D19" s="186">
        <v>10136244</v>
      </c>
      <c r="E19" s="187" t="s">
        <v>610</v>
      </c>
      <c r="F19" s="196" t="s">
        <v>701</v>
      </c>
      <c r="G19" s="185" t="s">
        <v>47</v>
      </c>
      <c r="H19" s="186" t="s">
        <v>597</v>
      </c>
      <c r="I19" s="196" t="s">
        <v>598</v>
      </c>
      <c r="J19" s="188" t="s">
        <v>587</v>
      </c>
      <c r="K19" s="192" t="s">
        <v>863</v>
      </c>
      <c r="L19" s="186" t="s">
        <v>96</v>
      </c>
      <c r="M19" s="186" t="s">
        <v>84</v>
      </c>
      <c r="N19" s="186" t="s">
        <v>115</v>
      </c>
      <c r="O19" s="188" t="s">
        <v>499</v>
      </c>
      <c r="P19" s="341">
        <v>68.75</v>
      </c>
      <c r="Q19" s="341">
        <v>73</v>
      </c>
      <c r="R19" s="329">
        <f>(P19+Q19)/2</f>
        <v>70.875</v>
      </c>
      <c r="S19" s="342">
        <f>RANK(R19,R$13:R$25,0)</f>
        <v>3</v>
      </c>
      <c r="T19" s="341">
        <v>66.5</v>
      </c>
      <c r="U19" s="341">
        <v>69</v>
      </c>
      <c r="V19" s="329">
        <f>(T19+U19)/2</f>
        <v>67.75</v>
      </c>
      <c r="W19" s="342">
        <f>RANK(V19,V$13:V$25,0)</f>
        <v>8</v>
      </c>
      <c r="X19" s="341">
        <v>62.5</v>
      </c>
      <c r="Y19" s="341">
        <v>68</v>
      </c>
      <c r="Z19" s="329">
        <f>(X19+Y19)/2</f>
        <v>65.25</v>
      </c>
      <c r="AA19" s="342">
        <f>RANK(Z19,Z$13:Z$25,0)</f>
        <v>10</v>
      </c>
      <c r="AB19" s="341">
        <v>67.25</v>
      </c>
      <c r="AC19" s="341">
        <v>71</v>
      </c>
      <c r="AD19" s="329">
        <f>(AB19+AC19)/2</f>
        <v>69.125</v>
      </c>
      <c r="AE19" s="342">
        <f>RANK(AD19,AD$13:AD$25,0)</f>
        <v>7</v>
      </c>
      <c r="AF19" s="341">
        <v>64.75</v>
      </c>
      <c r="AG19" s="341">
        <v>73</v>
      </c>
      <c r="AH19" s="329">
        <f>(AF19+AG19)/2</f>
        <v>68.875</v>
      </c>
      <c r="AI19" s="342">
        <f>RANK(AH19,AH$13:AH$25,0)</f>
        <v>6</v>
      </c>
      <c r="AJ19" s="342"/>
      <c r="AK19" s="341">
        <f>SUM(P19,X19,AB19,T19,AF19)/5</f>
        <v>65.95</v>
      </c>
      <c r="AL19" s="341">
        <f>SUM(Q19,Y19,AC19,U19,AG19)/5</f>
        <v>70.8</v>
      </c>
      <c r="AM19" s="329">
        <f>(AK19+AL19)/2</f>
        <v>68.375</v>
      </c>
      <c r="AN19" s="330"/>
      <c r="AO19" s="12"/>
      <c r="AP19" s="61"/>
    </row>
    <row r="20" spans="1:43" s="62" customFormat="1" ht="48.75" customHeight="1" x14ac:dyDescent="0.2">
      <c r="A20" s="322">
        <v>8</v>
      </c>
      <c r="B20" s="186">
        <v>301</v>
      </c>
      <c r="C20" s="185" t="s">
        <v>152</v>
      </c>
      <c r="D20" s="186">
        <v>10161375</v>
      </c>
      <c r="E20" s="187" t="s">
        <v>678</v>
      </c>
      <c r="F20" s="196" t="s">
        <v>841</v>
      </c>
      <c r="G20" s="185" t="s">
        <v>438</v>
      </c>
      <c r="H20" s="198" t="s">
        <v>842</v>
      </c>
      <c r="I20" s="196" t="s">
        <v>843</v>
      </c>
      <c r="J20" s="199" t="s">
        <v>954</v>
      </c>
      <c r="K20" s="186" t="s">
        <v>128</v>
      </c>
      <c r="L20" s="186" t="s">
        <v>825</v>
      </c>
      <c r="M20" s="186" t="s">
        <v>210</v>
      </c>
      <c r="N20" s="186" t="s">
        <v>130</v>
      </c>
      <c r="O20" s="188" t="s">
        <v>478</v>
      </c>
      <c r="P20" s="341">
        <v>67.75</v>
      </c>
      <c r="Q20" s="341">
        <v>70</v>
      </c>
      <c r="R20" s="329">
        <f>(P20+Q20)/2</f>
        <v>68.875</v>
      </c>
      <c r="S20" s="342">
        <f>RANK(R20,R$13:R$25,0)</f>
        <v>8</v>
      </c>
      <c r="T20" s="341">
        <v>66.75</v>
      </c>
      <c r="U20" s="341">
        <v>70</v>
      </c>
      <c r="V20" s="329">
        <f>(T20+U20)/2</f>
        <v>68.375</v>
      </c>
      <c r="W20" s="342">
        <f>RANK(V20,V$13:V$25,0)</f>
        <v>7</v>
      </c>
      <c r="X20" s="341">
        <v>65.75</v>
      </c>
      <c r="Y20" s="341">
        <v>70</v>
      </c>
      <c r="Z20" s="329">
        <f>(X20+Y20)/2</f>
        <v>67.875</v>
      </c>
      <c r="AA20" s="342">
        <f>RANK(Z20,Z$13:Z$25,0)</f>
        <v>6</v>
      </c>
      <c r="AB20" s="341">
        <v>65.5</v>
      </c>
      <c r="AC20" s="341">
        <v>68</v>
      </c>
      <c r="AD20" s="329">
        <f>(AB20+AC20)/2</f>
        <v>66.75</v>
      </c>
      <c r="AE20" s="342">
        <f>RANK(AD20,AD$13:AD$25,0)</f>
        <v>10</v>
      </c>
      <c r="AF20" s="341">
        <v>62.25</v>
      </c>
      <c r="AG20" s="341">
        <v>65</v>
      </c>
      <c r="AH20" s="329">
        <f>(AF20+AG20)/2</f>
        <v>63.625</v>
      </c>
      <c r="AI20" s="342">
        <f>RANK(AH20,AH$13:AH$25,0)</f>
        <v>9</v>
      </c>
      <c r="AJ20" s="342"/>
      <c r="AK20" s="341">
        <f>SUM(P20,X20,AB20,T20,AF20)/5</f>
        <v>65.599999999999994</v>
      </c>
      <c r="AL20" s="341">
        <f>SUM(Q20,Y20,AC20,U20,AG20)/5</f>
        <v>68.599999999999994</v>
      </c>
      <c r="AM20" s="329">
        <f>(AK20+AL20)/2</f>
        <v>67.099999999999994</v>
      </c>
      <c r="AN20" s="330"/>
      <c r="AO20" s="12"/>
      <c r="AP20" s="61"/>
      <c r="AQ20" s="1"/>
    </row>
    <row r="21" spans="1:43" s="62" customFormat="1" ht="48.75" customHeight="1" x14ac:dyDescent="0.2">
      <c r="A21" s="322">
        <v>9</v>
      </c>
      <c r="B21" s="186">
        <v>304</v>
      </c>
      <c r="C21" s="185" t="s">
        <v>152</v>
      </c>
      <c r="D21" s="186">
        <v>10080582</v>
      </c>
      <c r="E21" s="187" t="s">
        <v>92</v>
      </c>
      <c r="F21" s="187" t="s">
        <v>138</v>
      </c>
      <c r="G21" s="185" t="s">
        <v>47</v>
      </c>
      <c r="H21" s="198" t="s">
        <v>853</v>
      </c>
      <c r="I21" s="196" t="s">
        <v>854</v>
      </c>
      <c r="J21" s="188" t="s">
        <v>551</v>
      </c>
      <c r="K21" s="192" t="s">
        <v>801</v>
      </c>
      <c r="L21" s="186" t="s">
        <v>52</v>
      </c>
      <c r="M21" s="186" t="s">
        <v>71</v>
      </c>
      <c r="N21" s="186" t="s">
        <v>130</v>
      </c>
      <c r="O21" s="188" t="s">
        <v>855</v>
      </c>
      <c r="P21" s="341">
        <v>63.5</v>
      </c>
      <c r="Q21" s="341">
        <v>69</v>
      </c>
      <c r="R21" s="329">
        <f>(P21+Q21)/2</f>
        <v>66.25</v>
      </c>
      <c r="S21" s="342">
        <f>RANK(R21,R$13:R$25,0)</f>
        <v>10</v>
      </c>
      <c r="T21" s="341">
        <v>65.25</v>
      </c>
      <c r="U21" s="341">
        <v>70</v>
      </c>
      <c r="V21" s="329">
        <f>(T21+U21)/2</f>
        <v>67.625</v>
      </c>
      <c r="W21" s="342">
        <f>RANK(V21,V$13:V$25,0)</f>
        <v>9</v>
      </c>
      <c r="X21" s="341">
        <v>64.25</v>
      </c>
      <c r="Y21" s="341">
        <v>67</v>
      </c>
      <c r="Z21" s="329">
        <f>(X21+Y21)/2</f>
        <v>65.625</v>
      </c>
      <c r="AA21" s="342">
        <f>RANK(Z21,Z$13:Z$25,0)</f>
        <v>9</v>
      </c>
      <c r="AB21" s="341">
        <v>67.5</v>
      </c>
      <c r="AC21" s="341">
        <v>73</v>
      </c>
      <c r="AD21" s="329">
        <f>(AB21+AC21)/2</f>
        <v>70.25</v>
      </c>
      <c r="AE21" s="342">
        <f>RANK(AD21,AD$13:AD$25,0)</f>
        <v>5</v>
      </c>
      <c r="AF21" s="341">
        <v>61</v>
      </c>
      <c r="AG21" s="341">
        <v>62</v>
      </c>
      <c r="AH21" s="329">
        <f>(AF21+AG21)/2</f>
        <v>61.5</v>
      </c>
      <c r="AI21" s="342">
        <f>RANK(AH21,AH$13:AH$25,0)</f>
        <v>11</v>
      </c>
      <c r="AJ21" s="342"/>
      <c r="AK21" s="341">
        <f>SUM(P21,X21,AB21,T21,AF21)/5</f>
        <v>64.3</v>
      </c>
      <c r="AL21" s="341">
        <f>SUM(Q21,Y21,AC21,U21,AG21)/5</f>
        <v>68.2</v>
      </c>
      <c r="AM21" s="329">
        <f>(AK21+AL21)/2</f>
        <v>66.25</v>
      </c>
      <c r="AN21" s="330"/>
      <c r="AO21" s="12"/>
      <c r="AP21" s="61"/>
      <c r="AQ21" s="1"/>
    </row>
    <row r="22" spans="1:43" s="62" customFormat="1" ht="48.75" customHeight="1" x14ac:dyDescent="0.2">
      <c r="A22" s="322">
        <v>10</v>
      </c>
      <c r="B22" s="186">
        <v>302</v>
      </c>
      <c r="C22" s="185" t="s">
        <v>152</v>
      </c>
      <c r="D22" s="186">
        <v>10179126</v>
      </c>
      <c r="E22" s="187" t="s">
        <v>833</v>
      </c>
      <c r="F22" s="196" t="s">
        <v>827</v>
      </c>
      <c r="G22" s="185" t="s">
        <v>438</v>
      </c>
      <c r="H22" s="198" t="s">
        <v>828</v>
      </c>
      <c r="I22" s="196" t="s">
        <v>829</v>
      </c>
      <c r="J22" s="199" t="s">
        <v>830</v>
      </c>
      <c r="K22" s="192" t="s">
        <v>857</v>
      </c>
      <c r="L22" s="186" t="s">
        <v>96</v>
      </c>
      <c r="M22" s="186" t="s">
        <v>831</v>
      </c>
      <c r="N22" s="186" t="s">
        <v>115</v>
      </c>
      <c r="O22" s="188" t="s">
        <v>832</v>
      </c>
      <c r="P22" s="341">
        <v>65.25</v>
      </c>
      <c r="Q22" s="341">
        <v>67</v>
      </c>
      <c r="R22" s="329">
        <f>(P22+Q22)/2</f>
        <v>66.125</v>
      </c>
      <c r="S22" s="342">
        <f>RANK(R22,R$13:R$25,0)</f>
        <v>11</v>
      </c>
      <c r="T22" s="341">
        <v>62.5</v>
      </c>
      <c r="U22" s="341">
        <v>65</v>
      </c>
      <c r="V22" s="329">
        <f>(T22+U22)/2</f>
        <v>63.75</v>
      </c>
      <c r="W22" s="342">
        <f>RANK(V22,V$13:V$25,0)</f>
        <v>12</v>
      </c>
      <c r="X22" s="341">
        <v>62</v>
      </c>
      <c r="Y22" s="341">
        <v>67</v>
      </c>
      <c r="Z22" s="329">
        <f>(X22+Y22)/2</f>
        <v>64.5</v>
      </c>
      <c r="AA22" s="342">
        <f>RANK(Z22,Z$13:Z$25,0)</f>
        <v>11</v>
      </c>
      <c r="AB22" s="341">
        <v>66.75</v>
      </c>
      <c r="AC22" s="341">
        <v>69</v>
      </c>
      <c r="AD22" s="329">
        <f>(AB22+AC22)/2</f>
        <v>67.875</v>
      </c>
      <c r="AE22" s="342">
        <f>RANK(AD22,AD$13:AD$25,0)</f>
        <v>9</v>
      </c>
      <c r="AF22" s="341">
        <v>63.5</v>
      </c>
      <c r="AG22" s="341">
        <v>69</v>
      </c>
      <c r="AH22" s="329">
        <f>(AF22+AG22)/2</f>
        <v>66.25</v>
      </c>
      <c r="AI22" s="342">
        <f>RANK(AH22,AH$13:AH$25,0)</f>
        <v>8</v>
      </c>
      <c r="AJ22" s="342"/>
      <c r="AK22" s="341">
        <f>SUM(P22,X22,AB22,T22,AF22)/5</f>
        <v>64</v>
      </c>
      <c r="AL22" s="341">
        <f>SUM(Q22,Y22,AC22,U22,AG22)/5</f>
        <v>67.400000000000006</v>
      </c>
      <c r="AM22" s="329">
        <f>(AK22+AL22)/2</f>
        <v>65.7</v>
      </c>
      <c r="AN22" s="330"/>
      <c r="AO22" s="63"/>
      <c r="AP22" s="61"/>
      <c r="AQ22" s="1"/>
    </row>
    <row r="23" spans="1:43" s="62" customFormat="1" ht="48.75" customHeight="1" x14ac:dyDescent="0.2">
      <c r="A23" s="322">
        <v>11</v>
      </c>
      <c r="B23" s="186">
        <v>300</v>
      </c>
      <c r="C23" s="185" t="s">
        <v>152</v>
      </c>
      <c r="D23" s="186">
        <v>10136317</v>
      </c>
      <c r="E23" s="187" t="s">
        <v>811</v>
      </c>
      <c r="F23" s="196" t="s">
        <v>812</v>
      </c>
      <c r="G23" s="185" t="s">
        <v>47</v>
      </c>
      <c r="H23" s="186" t="s">
        <v>514</v>
      </c>
      <c r="I23" s="196" t="s">
        <v>813</v>
      </c>
      <c r="J23" s="194" t="s">
        <v>814</v>
      </c>
      <c r="K23" s="201" t="s">
        <v>815</v>
      </c>
      <c r="L23" s="186" t="s">
        <v>465</v>
      </c>
      <c r="M23" s="186" t="s">
        <v>97</v>
      </c>
      <c r="N23" s="192" t="s">
        <v>72</v>
      </c>
      <c r="O23" s="188" t="s">
        <v>515</v>
      </c>
      <c r="P23" s="341">
        <v>65.5</v>
      </c>
      <c r="Q23" s="341">
        <v>68</v>
      </c>
      <c r="R23" s="329">
        <f>(P23+Q23)/2</f>
        <v>66.75</v>
      </c>
      <c r="S23" s="342">
        <f>RANK(R23,R$13:R$25,0)</f>
        <v>9</v>
      </c>
      <c r="T23" s="341">
        <v>64.75</v>
      </c>
      <c r="U23" s="341">
        <v>69</v>
      </c>
      <c r="V23" s="329">
        <f>(T23+U23)/2</f>
        <v>66.875</v>
      </c>
      <c r="W23" s="342">
        <f>RANK(V23,V$13:V$25,0)</f>
        <v>10</v>
      </c>
      <c r="X23" s="341">
        <v>65.25</v>
      </c>
      <c r="Y23" s="341">
        <v>67</v>
      </c>
      <c r="Z23" s="329">
        <f>(X23+Y23)/2</f>
        <v>66.125</v>
      </c>
      <c r="AA23" s="342">
        <f>RANK(Z23,Z$13:Z$25,0)</f>
        <v>8</v>
      </c>
      <c r="AB23" s="341">
        <v>64</v>
      </c>
      <c r="AC23" s="341">
        <v>69</v>
      </c>
      <c r="AD23" s="329">
        <f>(AB23+AC23)/2</f>
        <v>66.5</v>
      </c>
      <c r="AE23" s="342">
        <f>RANK(AD23,AD$13:AD$25,0)</f>
        <v>11</v>
      </c>
      <c r="AF23" s="341">
        <v>61.25</v>
      </c>
      <c r="AG23" s="341">
        <v>63</v>
      </c>
      <c r="AH23" s="329">
        <f>(AF23+AG23)/2</f>
        <v>62.125</v>
      </c>
      <c r="AI23" s="342">
        <f>RANK(AH23,AH$13:AH$25,0)</f>
        <v>10</v>
      </c>
      <c r="AJ23" s="342"/>
      <c r="AK23" s="341">
        <f>SUM(P23,X23,AB23,T23,AF23)/5</f>
        <v>64.150000000000006</v>
      </c>
      <c r="AL23" s="341">
        <f>SUM(Q23,Y23,AC23,U23,AG23)/5</f>
        <v>67.2</v>
      </c>
      <c r="AM23" s="329">
        <f>(AK23+AL23)/2</f>
        <v>65.675000000000011</v>
      </c>
      <c r="AN23" s="330"/>
      <c r="AO23" s="63"/>
      <c r="AP23" s="61"/>
      <c r="AQ23" s="1"/>
    </row>
    <row r="24" spans="1:43" s="62" customFormat="1" ht="48.75" customHeight="1" x14ac:dyDescent="0.2">
      <c r="A24" s="322">
        <v>12</v>
      </c>
      <c r="B24" s="186">
        <v>306</v>
      </c>
      <c r="C24" s="185" t="s">
        <v>152</v>
      </c>
      <c r="D24" s="186">
        <v>10138965</v>
      </c>
      <c r="E24" s="187" t="s">
        <v>821</v>
      </c>
      <c r="F24" s="196" t="s">
        <v>822</v>
      </c>
      <c r="G24" s="185" t="s">
        <v>438</v>
      </c>
      <c r="H24" s="198" t="s">
        <v>823</v>
      </c>
      <c r="I24" s="196" t="s">
        <v>824</v>
      </c>
      <c r="J24" s="199" t="s">
        <v>954</v>
      </c>
      <c r="K24" s="186" t="s">
        <v>128</v>
      </c>
      <c r="L24" s="186" t="s">
        <v>825</v>
      </c>
      <c r="M24" s="186" t="s">
        <v>53</v>
      </c>
      <c r="N24" s="192" t="s">
        <v>451</v>
      </c>
      <c r="O24" s="188" t="s">
        <v>826</v>
      </c>
      <c r="P24" s="341">
        <v>64</v>
      </c>
      <c r="Q24" s="341">
        <v>67</v>
      </c>
      <c r="R24" s="329">
        <f>(P24+Q24)/2</f>
        <v>65.5</v>
      </c>
      <c r="S24" s="342">
        <f>RANK(R24,R$13:R$25,0)</f>
        <v>12</v>
      </c>
      <c r="T24" s="341">
        <v>63.5</v>
      </c>
      <c r="U24" s="341">
        <v>65</v>
      </c>
      <c r="V24" s="329">
        <f>(T24+U24)/2</f>
        <v>64.25</v>
      </c>
      <c r="W24" s="342">
        <f>RANK(V24,V$13:V$25,0)</f>
        <v>11</v>
      </c>
      <c r="X24" s="341">
        <v>62</v>
      </c>
      <c r="Y24" s="341">
        <v>62</v>
      </c>
      <c r="Z24" s="329">
        <f>(X24+Y24)/2</f>
        <v>62</v>
      </c>
      <c r="AA24" s="342">
        <f>RANK(Z24,Z$13:Z$25,0)</f>
        <v>12</v>
      </c>
      <c r="AB24" s="341">
        <v>62.25</v>
      </c>
      <c r="AC24" s="341">
        <v>61</v>
      </c>
      <c r="AD24" s="329">
        <f>(AB24+AC24)/2</f>
        <v>61.625</v>
      </c>
      <c r="AE24" s="342">
        <f>RANK(AD24,AD$13:AD$25,0)</f>
        <v>13</v>
      </c>
      <c r="AF24" s="341">
        <v>60</v>
      </c>
      <c r="AG24" s="341">
        <v>61</v>
      </c>
      <c r="AH24" s="329">
        <f>(AF24+AG24)/2</f>
        <v>60.5</v>
      </c>
      <c r="AI24" s="342">
        <f>RANK(AH24,AH$13:AH$25,0)</f>
        <v>12</v>
      </c>
      <c r="AJ24" s="342"/>
      <c r="AK24" s="341">
        <f>SUM(P24,X24,AB24,T24,AF24)/5</f>
        <v>62.35</v>
      </c>
      <c r="AL24" s="341">
        <f>SUM(Q24,Y24,AC24,U24,AG24)/5</f>
        <v>63.2</v>
      </c>
      <c r="AM24" s="329">
        <f>(AK24+AL24)/2</f>
        <v>62.775000000000006</v>
      </c>
      <c r="AN24" s="330"/>
      <c r="AO24" s="12"/>
      <c r="AP24" s="61"/>
    </row>
    <row r="25" spans="1:43" s="62" customFormat="1" ht="48.75" customHeight="1" x14ac:dyDescent="0.2">
      <c r="A25" s="322">
        <v>13</v>
      </c>
      <c r="B25" s="186">
        <v>309</v>
      </c>
      <c r="C25" s="185" t="s">
        <v>152</v>
      </c>
      <c r="D25" s="186">
        <v>10179124</v>
      </c>
      <c r="E25" s="187" t="s">
        <v>678</v>
      </c>
      <c r="F25" s="196" t="s">
        <v>834</v>
      </c>
      <c r="G25" s="185" t="s">
        <v>438</v>
      </c>
      <c r="H25" s="198" t="s">
        <v>835</v>
      </c>
      <c r="I25" s="196" t="s">
        <v>836</v>
      </c>
      <c r="J25" s="199" t="s">
        <v>830</v>
      </c>
      <c r="K25" s="192" t="s">
        <v>863</v>
      </c>
      <c r="L25" s="186" t="s">
        <v>825</v>
      </c>
      <c r="M25" s="186" t="s">
        <v>210</v>
      </c>
      <c r="N25" s="192" t="s">
        <v>72</v>
      </c>
      <c r="O25" s="188" t="s">
        <v>837</v>
      </c>
      <c r="P25" s="341">
        <v>62</v>
      </c>
      <c r="Q25" s="341">
        <v>64.5</v>
      </c>
      <c r="R25" s="329">
        <f>(P25+Q25)/2</f>
        <v>63.25</v>
      </c>
      <c r="S25" s="342">
        <f>RANK(R25,R$13:R$25,0)</f>
        <v>13</v>
      </c>
      <c r="T25" s="341">
        <v>61.25</v>
      </c>
      <c r="U25" s="341">
        <v>64.5</v>
      </c>
      <c r="V25" s="329">
        <f>(T25+U25)/2</f>
        <v>62.875</v>
      </c>
      <c r="W25" s="342">
        <f>RANK(V25,V$13:V$25,0)</f>
        <v>13</v>
      </c>
      <c r="X25" s="341">
        <v>59.75</v>
      </c>
      <c r="Y25" s="341">
        <v>60.5</v>
      </c>
      <c r="Z25" s="329">
        <f>(X25+Y25)/2</f>
        <v>60.125</v>
      </c>
      <c r="AA25" s="342">
        <f>RANK(Z25,Z$13:Z$25,0)</f>
        <v>13</v>
      </c>
      <c r="AB25" s="341">
        <v>63.25</v>
      </c>
      <c r="AC25" s="341">
        <v>67.5</v>
      </c>
      <c r="AD25" s="329">
        <f>(AB25+AC25)/2</f>
        <v>65.375</v>
      </c>
      <c r="AE25" s="342">
        <f>RANK(AD25,AD$13:AD$25,0)</f>
        <v>12</v>
      </c>
      <c r="AF25" s="341">
        <v>57</v>
      </c>
      <c r="AG25" s="341">
        <v>60.5</v>
      </c>
      <c r="AH25" s="329">
        <f>(AF25+AG25)/2</f>
        <v>58.75</v>
      </c>
      <c r="AI25" s="342">
        <f>RANK(AH25,AH$13:AH$25,0)</f>
        <v>13</v>
      </c>
      <c r="AJ25" s="342">
        <v>1</v>
      </c>
      <c r="AK25" s="341">
        <f>SUM(P25,X25,AB25,T25,AF25)/5</f>
        <v>60.65</v>
      </c>
      <c r="AL25" s="341">
        <f>SUM(Q25,Y25,AC25,U25,AG25)/5</f>
        <v>63.5</v>
      </c>
      <c r="AM25" s="329">
        <f>(AK25+AL25)/2</f>
        <v>62.075000000000003</v>
      </c>
      <c r="AN25" s="330"/>
      <c r="AO25" s="12"/>
      <c r="AP25" s="61"/>
    </row>
    <row r="26" spans="1:43" s="62" customFormat="1" ht="93.75" customHeight="1" x14ac:dyDescent="0.2">
      <c r="A26" s="71"/>
      <c r="B26" s="71"/>
      <c r="C26" s="71"/>
      <c r="D26" s="65"/>
      <c r="E26" s="71"/>
      <c r="F26" s="71"/>
      <c r="G26" s="66"/>
      <c r="H26" s="72" t="s">
        <v>292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O26" s="67"/>
      <c r="AP26" s="67"/>
    </row>
    <row r="27" spans="1:43" ht="19.5" x14ac:dyDescent="0.25">
      <c r="A27" s="82" t="s">
        <v>401</v>
      </c>
      <c r="B27" s="68"/>
      <c r="C27" s="68"/>
      <c r="D27" s="285"/>
      <c r="E27" s="68"/>
      <c r="F27" s="68"/>
      <c r="G27" s="285"/>
      <c r="H27" s="285"/>
      <c r="I27" s="285"/>
      <c r="J27" s="285"/>
      <c r="K27" s="366"/>
      <c r="L27" s="366"/>
      <c r="M27" s="366"/>
      <c r="N27" s="366"/>
      <c r="O27" s="366"/>
    </row>
  </sheetData>
  <sortState ref="A13:BD25">
    <sortCondition descending="1" ref="AM13:AM25"/>
  </sortState>
  <mergeCells count="35">
    <mergeCell ref="A1:AN1"/>
    <mergeCell ref="A2:AN2"/>
    <mergeCell ref="A4:AN4"/>
    <mergeCell ref="A5:AN5"/>
    <mergeCell ref="AM10:A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K11:AL11"/>
    <mergeCell ref="AM11:AM12"/>
    <mergeCell ref="AN11:AN12"/>
    <mergeCell ref="L11:L12"/>
    <mergeCell ref="G6:J6"/>
    <mergeCell ref="K6:P6"/>
    <mergeCell ref="G7:J7"/>
    <mergeCell ref="K7:P7"/>
    <mergeCell ref="M11:M12"/>
    <mergeCell ref="N11:N12"/>
    <mergeCell ref="O11:O12"/>
    <mergeCell ref="P11:S11"/>
    <mergeCell ref="K8:P8"/>
    <mergeCell ref="AJ11:AJ12"/>
    <mergeCell ref="AF11:AI11"/>
    <mergeCell ref="K27:O27"/>
    <mergeCell ref="X11:AA11"/>
    <mergeCell ref="AB11:AE11"/>
    <mergeCell ref="T11:W11"/>
  </mergeCells>
  <pageMargins left="0.25" right="0.25" top="0.75" bottom="0.75" header="0.3" footer="0.3"/>
  <pageSetup paperSize="9" scale="46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"/>
  <sheetViews>
    <sheetView view="pageBreakPreview" topLeftCell="A11" zoomScale="75" zoomScaleNormal="75" zoomScaleSheetLayoutView="75" workbookViewId="0">
      <selection activeCell="A15" sqref="A15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6.140625" style="41" hidden="1" customWidth="1"/>
    <col min="4" max="4" width="13.28515625" style="41" hidden="1" customWidth="1"/>
    <col min="5" max="5" width="8.5703125" style="41" customWidth="1"/>
    <col min="6" max="6" width="14.85546875" style="41" customWidth="1"/>
    <col min="7" max="7" width="5.140625" style="41" customWidth="1"/>
    <col min="8" max="8" width="14" style="41" hidden="1" customWidth="1"/>
    <col min="9" max="9" width="13" style="41" customWidth="1"/>
    <col min="10" max="10" width="11.28515625" style="41" customWidth="1"/>
    <col min="11" max="11" width="10.42578125" style="41" customWidth="1"/>
    <col min="12" max="12" width="9.28515625" style="41" customWidth="1"/>
    <col min="13" max="13" width="7.140625" style="41" customWidth="1"/>
    <col min="14" max="14" width="9.5703125" style="41" customWidth="1"/>
    <col min="15" max="17" width="9.140625" style="41" customWidth="1"/>
    <col min="18" max="18" width="8.5703125" style="41" customWidth="1"/>
    <col min="19" max="19" width="3.7109375" style="41" customWidth="1"/>
    <col min="20" max="21" width="9.42578125" style="41" customWidth="1"/>
    <col min="22" max="22" width="8.85546875" style="41" customWidth="1"/>
    <col min="23" max="23" width="3.7109375" style="41" customWidth="1"/>
    <col min="24" max="25" width="9.140625" style="41" customWidth="1"/>
    <col min="26" max="26" width="8.5703125" style="41" customWidth="1"/>
    <col min="27" max="27" width="3.7109375" style="41" customWidth="1"/>
    <col min="28" max="29" width="8.7109375" style="41" customWidth="1"/>
    <col min="30" max="30" width="8.42578125" style="41" customWidth="1"/>
    <col min="31" max="31" width="3.7109375" style="41" customWidth="1"/>
    <col min="32" max="34" width="9.140625" style="41" customWidth="1"/>
    <col min="35" max="35" width="3.7109375" style="41" customWidth="1"/>
    <col min="36" max="36" width="8.42578125" style="41" customWidth="1"/>
    <col min="37" max="37" width="8.7109375" style="41" customWidth="1"/>
    <col min="38" max="38" width="10.28515625" style="41" customWidth="1"/>
    <col min="39" max="39" width="10.85546875" style="41" customWidth="1"/>
    <col min="40" max="40" width="28.28515625" style="44" customWidth="1"/>
    <col min="41" max="41" width="11" style="44" customWidth="1"/>
    <col min="42" max="256" width="9.140625" style="41"/>
    <col min="257" max="257" width="4.5703125" style="41" customWidth="1"/>
    <col min="258" max="258" width="5" style="41" customWidth="1"/>
    <col min="259" max="260" width="0" style="41" hidden="1" customWidth="1"/>
    <col min="261" max="261" width="10.7109375" style="41" customWidth="1"/>
    <col min="262" max="262" width="14.85546875" style="41" customWidth="1"/>
    <col min="263" max="263" width="5.140625" style="41" customWidth="1"/>
    <col min="264" max="264" width="0" style="41" hidden="1" customWidth="1"/>
    <col min="265" max="265" width="21" style="41" customWidth="1"/>
    <col min="266" max="266" width="14.7109375" style="41" customWidth="1"/>
    <col min="267" max="267" width="11.7109375" style="41" customWidth="1"/>
    <col min="268" max="268" width="11.5703125" style="41" customWidth="1"/>
    <col min="269" max="269" width="7.140625" style="41" customWidth="1"/>
    <col min="270" max="270" width="9.5703125" style="41" customWidth="1"/>
    <col min="271" max="271" width="14.28515625" style="41" customWidth="1"/>
    <col min="272" max="273" width="9.140625" style="41" customWidth="1"/>
    <col min="274" max="274" width="8" style="41" customWidth="1"/>
    <col min="275" max="275" width="3.7109375" style="41" customWidth="1"/>
    <col min="276" max="277" width="9.42578125" style="41" customWidth="1"/>
    <col min="278" max="278" width="8.140625" style="41" customWidth="1"/>
    <col min="279" max="279" width="3.7109375" style="41" customWidth="1"/>
    <col min="280" max="281" width="9.140625" style="41" customWidth="1"/>
    <col min="282" max="282" width="8.5703125" style="41" customWidth="1"/>
    <col min="283" max="283" width="3.7109375" style="41" customWidth="1"/>
    <col min="284" max="285" width="8.7109375" style="41" customWidth="1"/>
    <col min="286" max="286" width="7.7109375" style="41" customWidth="1"/>
    <col min="287" max="287" width="3.7109375" style="41" customWidth="1"/>
    <col min="288" max="289" width="9.140625" style="41" customWidth="1"/>
    <col min="290" max="290" width="8.140625" style="41" customWidth="1"/>
    <col min="291" max="291" width="3.7109375" style="41" customWidth="1"/>
    <col min="292" max="293" width="9.42578125" style="41" customWidth="1"/>
    <col min="294" max="294" width="11.85546875" style="41" bestFit="1" customWidth="1"/>
    <col min="295" max="295" width="10.85546875" style="41" customWidth="1"/>
    <col min="296" max="296" width="28.28515625" style="41" customWidth="1"/>
    <col min="297" max="297" width="11" style="41" customWidth="1"/>
    <col min="298" max="512" width="9.140625" style="41"/>
    <col min="513" max="513" width="4.5703125" style="41" customWidth="1"/>
    <col min="514" max="514" width="5" style="41" customWidth="1"/>
    <col min="515" max="516" width="0" style="41" hidden="1" customWidth="1"/>
    <col min="517" max="517" width="10.7109375" style="41" customWidth="1"/>
    <col min="518" max="518" width="14.85546875" style="41" customWidth="1"/>
    <col min="519" max="519" width="5.140625" style="41" customWidth="1"/>
    <col min="520" max="520" width="0" style="41" hidden="1" customWidth="1"/>
    <col min="521" max="521" width="21" style="41" customWidth="1"/>
    <col min="522" max="522" width="14.7109375" style="41" customWidth="1"/>
    <col min="523" max="523" width="11.7109375" style="41" customWidth="1"/>
    <col min="524" max="524" width="11.5703125" style="41" customWidth="1"/>
    <col min="525" max="525" width="7.140625" style="41" customWidth="1"/>
    <col min="526" max="526" width="9.5703125" style="41" customWidth="1"/>
    <col min="527" max="527" width="14.28515625" style="41" customWidth="1"/>
    <col min="528" max="529" width="9.140625" style="41" customWidth="1"/>
    <col min="530" max="530" width="8" style="41" customWidth="1"/>
    <col min="531" max="531" width="3.7109375" style="41" customWidth="1"/>
    <col min="532" max="533" width="9.42578125" style="41" customWidth="1"/>
    <col min="534" max="534" width="8.140625" style="41" customWidth="1"/>
    <col min="535" max="535" width="3.7109375" style="41" customWidth="1"/>
    <col min="536" max="537" width="9.140625" style="41" customWidth="1"/>
    <col min="538" max="538" width="8.5703125" style="41" customWidth="1"/>
    <col min="539" max="539" width="3.7109375" style="41" customWidth="1"/>
    <col min="540" max="541" width="8.7109375" style="41" customWidth="1"/>
    <col min="542" max="542" width="7.7109375" style="41" customWidth="1"/>
    <col min="543" max="543" width="3.7109375" style="41" customWidth="1"/>
    <col min="544" max="545" width="9.140625" style="41" customWidth="1"/>
    <col min="546" max="546" width="8.140625" style="41" customWidth="1"/>
    <col min="547" max="547" width="3.7109375" style="41" customWidth="1"/>
    <col min="548" max="549" width="9.42578125" style="41" customWidth="1"/>
    <col min="550" max="550" width="11.85546875" style="41" bestFit="1" customWidth="1"/>
    <col min="551" max="551" width="10.85546875" style="41" customWidth="1"/>
    <col min="552" max="552" width="28.28515625" style="41" customWidth="1"/>
    <col min="553" max="553" width="11" style="41" customWidth="1"/>
    <col min="554" max="768" width="9.140625" style="41"/>
    <col min="769" max="769" width="4.5703125" style="41" customWidth="1"/>
    <col min="770" max="770" width="5" style="41" customWidth="1"/>
    <col min="771" max="772" width="0" style="41" hidden="1" customWidth="1"/>
    <col min="773" max="773" width="10.7109375" style="41" customWidth="1"/>
    <col min="774" max="774" width="14.85546875" style="41" customWidth="1"/>
    <col min="775" max="775" width="5.140625" style="41" customWidth="1"/>
    <col min="776" max="776" width="0" style="41" hidden="1" customWidth="1"/>
    <col min="777" max="777" width="21" style="41" customWidth="1"/>
    <col min="778" max="778" width="14.7109375" style="41" customWidth="1"/>
    <col min="779" max="779" width="11.7109375" style="41" customWidth="1"/>
    <col min="780" max="780" width="11.5703125" style="41" customWidth="1"/>
    <col min="781" max="781" width="7.140625" style="41" customWidth="1"/>
    <col min="782" max="782" width="9.5703125" style="41" customWidth="1"/>
    <col min="783" max="783" width="14.28515625" style="41" customWidth="1"/>
    <col min="784" max="785" width="9.140625" style="41" customWidth="1"/>
    <col min="786" max="786" width="8" style="41" customWidth="1"/>
    <col min="787" max="787" width="3.7109375" style="41" customWidth="1"/>
    <col min="788" max="789" width="9.42578125" style="41" customWidth="1"/>
    <col min="790" max="790" width="8.140625" style="41" customWidth="1"/>
    <col min="791" max="791" width="3.7109375" style="41" customWidth="1"/>
    <col min="792" max="793" width="9.140625" style="41" customWidth="1"/>
    <col min="794" max="794" width="8.5703125" style="41" customWidth="1"/>
    <col min="795" max="795" width="3.7109375" style="41" customWidth="1"/>
    <col min="796" max="797" width="8.7109375" style="41" customWidth="1"/>
    <col min="798" max="798" width="7.7109375" style="41" customWidth="1"/>
    <col min="799" max="799" width="3.7109375" style="41" customWidth="1"/>
    <col min="800" max="801" width="9.140625" style="41" customWidth="1"/>
    <col min="802" max="802" width="8.140625" style="41" customWidth="1"/>
    <col min="803" max="803" width="3.7109375" style="41" customWidth="1"/>
    <col min="804" max="805" width="9.42578125" style="41" customWidth="1"/>
    <col min="806" max="806" width="11.85546875" style="41" bestFit="1" customWidth="1"/>
    <col min="807" max="807" width="10.85546875" style="41" customWidth="1"/>
    <col min="808" max="808" width="28.28515625" style="41" customWidth="1"/>
    <col min="809" max="809" width="11" style="41" customWidth="1"/>
    <col min="810" max="1024" width="9.140625" style="41"/>
    <col min="1025" max="1025" width="4.5703125" style="41" customWidth="1"/>
    <col min="1026" max="1026" width="5" style="41" customWidth="1"/>
    <col min="1027" max="1028" width="0" style="41" hidden="1" customWidth="1"/>
    <col min="1029" max="1029" width="10.7109375" style="41" customWidth="1"/>
    <col min="1030" max="1030" width="14.85546875" style="41" customWidth="1"/>
    <col min="1031" max="1031" width="5.140625" style="41" customWidth="1"/>
    <col min="1032" max="1032" width="0" style="41" hidden="1" customWidth="1"/>
    <col min="1033" max="1033" width="21" style="41" customWidth="1"/>
    <col min="1034" max="1034" width="14.7109375" style="41" customWidth="1"/>
    <col min="1035" max="1035" width="11.7109375" style="41" customWidth="1"/>
    <col min="1036" max="1036" width="11.5703125" style="41" customWidth="1"/>
    <col min="1037" max="1037" width="7.140625" style="41" customWidth="1"/>
    <col min="1038" max="1038" width="9.5703125" style="41" customWidth="1"/>
    <col min="1039" max="1039" width="14.28515625" style="41" customWidth="1"/>
    <col min="1040" max="1041" width="9.140625" style="41" customWidth="1"/>
    <col min="1042" max="1042" width="8" style="41" customWidth="1"/>
    <col min="1043" max="1043" width="3.7109375" style="41" customWidth="1"/>
    <col min="1044" max="1045" width="9.42578125" style="41" customWidth="1"/>
    <col min="1046" max="1046" width="8.140625" style="41" customWidth="1"/>
    <col min="1047" max="1047" width="3.7109375" style="41" customWidth="1"/>
    <col min="1048" max="1049" width="9.140625" style="41" customWidth="1"/>
    <col min="1050" max="1050" width="8.5703125" style="41" customWidth="1"/>
    <col min="1051" max="1051" width="3.7109375" style="41" customWidth="1"/>
    <col min="1052" max="1053" width="8.7109375" style="41" customWidth="1"/>
    <col min="1054" max="1054" width="7.7109375" style="41" customWidth="1"/>
    <col min="1055" max="1055" width="3.7109375" style="41" customWidth="1"/>
    <col min="1056" max="1057" width="9.140625" style="41" customWidth="1"/>
    <col min="1058" max="1058" width="8.140625" style="41" customWidth="1"/>
    <col min="1059" max="1059" width="3.7109375" style="41" customWidth="1"/>
    <col min="1060" max="1061" width="9.42578125" style="41" customWidth="1"/>
    <col min="1062" max="1062" width="11.85546875" style="41" bestFit="1" customWidth="1"/>
    <col min="1063" max="1063" width="10.85546875" style="41" customWidth="1"/>
    <col min="1064" max="1064" width="28.28515625" style="41" customWidth="1"/>
    <col min="1065" max="1065" width="11" style="41" customWidth="1"/>
    <col min="1066" max="1280" width="9.140625" style="41"/>
    <col min="1281" max="1281" width="4.5703125" style="41" customWidth="1"/>
    <col min="1282" max="1282" width="5" style="41" customWidth="1"/>
    <col min="1283" max="1284" width="0" style="41" hidden="1" customWidth="1"/>
    <col min="1285" max="1285" width="10.7109375" style="41" customWidth="1"/>
    <col min="1286" max="1286" width="14.85546875" style="41" customWidth="1"/>
    <col min="1287" max="1287" width="5.140625" style="41" customWidth="1"/>
    <col min="1288" max="1288" width="0" style="41" hidden="1" customWidth="1"/>
    <col min="1289" max="1289" width="21" style="41" customWidth="1"/>
    <col min="1290" max="1290" width="14.7109375" style="41" customWidth="1"/>
    <col min="1291" max="1291" width="11.7109375" style="41" customWidth="1"/>
    <col min="1292" max="1292" width="11.5703125" style="41" customWidth="1"/>
    <col min="1293" max="1293" width="7.140625" style="41" customWidth="1"/>
    <col min="1294" max="1294" width="9.5703125" style="41" customWidth="1"/>
    <col min="1295" max="1295" width="14.28515625" style="41" customWidth="1"/>
    <col min="1296" max="1297" width="9.140625" style="41" customWidth="1"/>
    <col min="1298" max="1298" width="8" style="41" customWidth="1"/>
    <col min="1299" max="1299" width="3.7109375" style="41" customWidth="1"/>
    <col min="1300" max="1301" width="9.42578125" style="41" customWidth="1"/>
    <col min="1302" max="1302" width="8.140625" style="41" customWidth="1"/>
    <col min="1303" max="1303" width="3.7109375" style="41" customWidth="1"/>
    <col min="1304" max="1305" width="9.140625" style="41" customWidth="1"/>
    <col min="1306" max="1306" width="8.5703125" style="41" customWidth="1"/>
    <col min="1307" max="1307" width="3.7109375" style="41" customWidth="1"/>
    <col min="1308" max="1309" width="8.7109375" style="41" customWidth="1"/>
    <col min="1310" max="1310" width="7.7109375" style="41" customWidth="1"/>
    <col min="1311" max="1311" width="3.7109375" style="41" customWidth="1"/>
    <col min="1312" max="1313" width="9.140625" style="41" customWidth="1"/>
    <col min="1314" max="1314" width="8.140625" style="41" customWidth="1"/>
    <col min="1315" max="1315" width="3.7109375" style="41" customWidth="1"/>
    <col min="1316" max="1317" width="9.42578125" style="41" customWidth="1"/>
    <col min="1318" max="1318" width="11.85546875" style="41" bestFit="1" customWidth="1"/>
    <col min="1319" max="1319" width="10.85546875" style="41" customWidth="1"/>
    <col min="1320" max="1320" width="28.28515625" style="41" customWidth="1"/>
    <col min="1321" max="1321" width="11" style="41" customWidth="1"/>
    <col min="1322" max="1536" width="9.140625" style="41"/>
    <col min="1537" max="1537" width="4.5703125" style="41" customWidth="1"/>
    <col min="1538" max="1538" width="5" style="41" customWidth="1"/>
    <col min="1539" max="1540" width="0" style="41" hidden="1" customWidth="1"/>
    <col min="1541" max="1541" width="10.7109375" style="41" customWidth="1"/>
    <col min="1542" max="1542" width="14.85546875" style="41" customWidth="1"/>
    <col min="1543" max="1543" width="5.140625" style="41" customWidth="1"/>
    <col min="1544" max="1544" width="0" style="41" hidden="1" customWidth="1"/>
    <col min="1545" max="1545" width="21" style="41" customWidth="1"/>
    <col min="1546" max="1546" width="14.7109375" style="41" customWidth="1"/>
    <col min="1547" max="1547" width="11.7109375" style="41" customWidth="1"/>
    <col min="1548" max="1548" width="11.5703125" style="41" customWidth="1"/>
    <col min="1549" max="1549" width="7.140625" style="41" customWidth="1"/>
    <col min="1550" max="1550" width="9.5703125" style="41" customWidth="1"/>
    <col min="1551" max="1551" width="14.28515625" style="41" customWidth="1"/>
    <col min="1552" max="1553" width="9.140625" style="41" customWidth="1"/>
    <col min="1554" max="1554" width="8" style="41" customWidth="1"/>
    <col min="1555" max="1555" width="3.7109375" style="41" customWidth="1"/>
    <col min="1556" max="1557" width="9.42578125" style="41" customWidth="1"/>
    <col min="1558" max="1558" width="8.140625" style="41" customWidth="1"/>
    <col min="1559" max="1559" width="3.7109375" style="41" customWidth="1"/>
    <col min="1560" max="1561" width="9.140625" style="41" customWidth="1"/>
    <col min="1562" max="1562" width="8.5703125" style="41" customWidth="1"/>
    <col min="1563" max="1563" width="3.7109375" style="41" customWidth="1"/>
    <col min="1564" max="1565" width="8.7109375" style="41" customWidth="1"/>
    <col min="1566" max="1566" width="7.7109375" style="41" customWidth="1"/>
    <col min="1567" max="1567" width="3.7109375" style="41" customWidth="1"/>
    <col min="1568" max="1569" width="9.140625" style="41" customWidth="1"/>
    <col min="1570" max="1570" width="8.140625" style="41" customWidth="1"/>
    <col min="1571" max="1571" width="3.7109375" style="41" customWidth="1"/>
    <col min="1572" max="1573" width="9.42578125" style="41" customWidth="1"/>
    <col min="1574" max="1574" width="11.85546875" style="41" bestFit="1" customWidth="1"/>
    <col min="1575" max="1575" width="10.85546875" style="41" customWidth="1"/>
    <col min="1576" max="1576" width="28.28515625" style="41" customWidth="1"/>
    <col min="1577" max="1577" width="11" style="41" customWidth="1"/>
    <col min="1578" max="1792" width="9.140625" style="41"/>
    <col min="1793" max="1793" width="4.5703125" style="41" customWidth="1"/>
    <col min="1794" max="1794" width="5" style="41" customWidth="1"/>
    <col min="1795" max="1796" width="0" style="41" hidden="1" customWidth="1"/>
    <col min="1797" max="1797" width="10.7109375" style="41" customWidth="1"/>
    <col min="1798" max="1798" width="14.85546875" style="41" customWidth="1"/>
    <col min="1799" max="1799" width="5.140625" style="41" customWidth="1"/>
    <col min="1800" max="1800" width="0" style="41" hidden="1" customWidth="1"/>
    <col min="1801" max="1801" width="21" style="41" customWidth="1"/>
    <col min="1802" max="1802" width="14.7109375" style="41" customWidth="1"/>
    <col min="1803" max="1803" width="11.7109375" style="41" customWidth="1"/>
    <col min="1804" max="1804" width="11.5703125" style="41" customWidth="1"/>
    <col min="1805" max="1805" width="7.140625" style="41" customWidth="1"/>
    <col min="1806" max="1806" width="9.5703125" style="41" customWidth="1"/>
    <col min="1807" max="1807" width="14.28515625" style="41" customWidth="1"/>
    <col min="1808" max="1809" width="9.140625" style="41" customWidth="1"/>
    <col min="1810" max="1810" width="8" style="41" customWidth="1"/>
    <col min="1811" max="1811" width="3.7109375" style="41" customWidth="1"/>
    <col min="1812" max="1813" width="9.42578125" style="41" customWidth="1"/>
    <col min="1814" max="1814" width="8.140625" style="41" customWidth="1"/>
    <col min="1815" max="1815" width="3.7109375" style="41" customWidth="1"/>
    <col min="1816" max="1817" width="9.140625" style="41" customWidth="1"/>
    <col min="1818" max="1818" width="8.5703125" style="41" customWidth="1"/>
    <col min="1819" max="1819" width="3.7109375" style="41" customWidth="1"/>
    <col min="1820" max="1821" width="8.7109375" style="41" customWidth="1"/>
    <col min="1822" max="1822" width="7.7109375" style="41" customWidth="1"/>
    <col min="1823" max="1823" width="3.7109375" style="41" customWidth="1"/>
    <col min="1824" max="1825" width="9.140625" style="41" customWidth="1"/>
    <col min="1826" max="1826" width="8.140625" style="41" customWidth="1"/>
    <col min="1827" max="1827" width="3.7109375" style="41" customWidth="1"/>
    <col min="1828" max="1829" width="9.42578125" style="41" customWidth="1"/>
    <col min="1830" max="1830" width="11.85546875" style="41" bestFit="1" customWidth="1"/>
    <col min="1831" max="1831" width="10.85546875" style="41" customWidth="1"/>
    <col min="1832" max="1832" width="28.28515625" style="41" customWidth="1"/>
    <col min="1833" max="1833" width="11" style="41" customWidth="1"/>
    <col min="1834" max="2048" width="9.140625" style="41"/>
    <col min="2049" max="2049" width="4.5703125" style="41" customWidth="1"/>
    <col min="2050" max="2050" width="5" style="41" customWidth="1"/>
    <col min="2051" max="2052" width="0" style="41" hidden="1" customWidth="1"/>
    <col min="2053" max="2053" width="10.7109375" style="41" customWidth="1"/>
    <col min="2054" max="2054" width="14.85546875" style="41" customWidth="1"/>
    <col min="2055" max="2055" width="5.140625" style="41" customWidth="1"/>
    <col min="2056" max="2056" width="0" style="41" hidden="1" customWidth="1"/>
    <col min="2057" max="2057" width="21" style="41" customWidth="1"/>
    <col min="2058" max="2058" width="14.7109375" style="41" customWidth="1"/>
    <col min="2059" max="2059" width="11.7109375" style="41" customWidth="1"/>
    <col min="2060" max="2060" width="11.5703125" style="41" customWidth="1"/>
    <col min="2061" max="2061" width="7.140625" style="41" customWidth="1"/>
    <col min="2062" max="2062" width="9.5703125" style="41" customWidth="1"/>
    <col min="2063" max="2063" width="14.28515625" style="41" customWidth="1"/>
    <col min="2064" max="2065" width="9.140625" style="41" customWidth="1"/>
    <col min="2066" max="2066" width="8" style="41" customWidth="1"/>
    <col min="2067" max="2067" width="3.7109375" style="41" customWidth="1"/>
    <col min="2068" max="2069" width="9.42578125" style="41" customWidth="1"/>
    <col min="2070" max="2070" width="8.140625" style="41" customWidth="1"/>
    <col min="2071" max="2071" width="3.7109375" style="41" customWidth="1"/>
    <col min="2072" max="2073" width="9.140625" style="41" customWidth="1"/>
    <col min="2074" max="2074" width="8.5703125" style="41" customWidth="1"/>
    <col min="2075" max="2075" width="3.7109375" style="41" customWidth="1"/>
    <col min="2076" max="2077" width="8.7109375" style="41" customWidth="1"/>
    <col min="2078" max="2078" width="7.7109375" style="41" customWidth="1"/>
    <col min="2079" max="2079" width="3.7109375" style="41" customWidth="1"/>
    <col min="2080" max="2081" width="9.140625" style="41" customWidth="1"/>
    <col min="2082" max="2082" width="8.140625" style="41" customWidth="1"/>
    <col min="2083" max="2083" width="3.7109375" style="41" customWidth="1"/>
    <col min="2084" max="2085" width="9.42578125" style="41" customWidth="1"/>
    <col min="2086" max="2086" width="11.85546875" style="41" bestFit="1" customWidth="1"/>
    <col min="2087" max="2087" width="10.85546875" style="41" customWidth="1"/>
    <col min="2088" max="2088" width="28.28515625" style="41" customWidth="1"/>
    <col min="2089" max="2089" width="11" style="41" customWidth="1"/>
    <col min="2090" max="2304" width="9.140625" style="41"/>
    <col min="2305" max="2305" width="4.5703125" style="41" customWidth="1"/>
    <col min="2306" max="2306" width="5" style="41" customWidth="1"/>
    <col min="2307" max="2308" width="0" style="41" hidden="1" customWidth="1"/>
    <col min="2309" max="2309" width="10.7109375" style="41" customWidth="1"/>
    <col min="2310" max="2310" width="14.85546875" style="41" customWidth="1"/>
    <col min="2311" max="2311" width="5.140625" style="41" customWidth="1"/>
    <col min="2312" max="2312" width="0" style="41" hidden="1" customWidth="1"/>
    <col min="2313" max="2313" width="21" style="41" customWidth="1"/>
    <col min="2314" max="2314" width="14.7109375" style="41" customWidth="1"/>
    <col min="2315" max="2315" width="11.7109375" style="41" customWidth="1"/>
    <col min="2316" max="2316" width="11.5703125" style="41" customWidth="1"/>
    <col min="2317" max="2317" width="7.140625" style="41" customWidth="1"/>
    <col min="2318" max="2318" width="9.5703125" style="41" customWidth="1"/>
    <col min="2319" max="2319" width="14.28515625" style="41" customWidth="1"/>
    <col min="2320" max="2321" width="9.140625" style="41" customWidth="1"/>
    <col min="2322" max="2322" width="8" style="41" customWidth="1"/>
    <col min="2323" max="2323" width="3.7109375" style="41" customWidth="1"/>
    <col min="2324" max="2325" width="9.42578125" style="41" customWidth="1"/>
    <col min="2326" max="2326" width="8.140625" style="41" customWidth="1"/>
    <col min="2327" max="2327" width="3.7109375" style="41" customWidth="1"/>
    <col min="2328" max="2329" width="9.140625" style="41" customWidth="1"/>
    <col min="2330" max="2330" width="8.5703125" style="41" customWidth="1"/>
    <col min="2331" max="2331" width="3.7109375" style="41" customWidth="1"/>
    <col min="2332" max="2333" width="8.7109375" style="41" customWidth="1"/>
    <col min="2334" max="2334" width="7.7109375" style="41" customWidth="1"/>
    <col min="2335" max="2335" width="3.7109375" style="41" customWidth="1"/>
    <col min="2336" max="2337" width="9.140625" style="41" customWidth="1"/>
    <col min="2338" max="2338" width="8.140625" style="41" customWidth="1"/>
    <col min="2339" max="2339" width="3.7109375" style="41" customWidth="1"/>
    <col min="2340" max="2341" width="9.42578125" style="41" customWidth="1"/>
    <col min="2342" max="2342" width="11.85546875" style="41" bestFit="1" customWidth="1"/>
    <col min="2343" max="2343" width="10.85546875" style="41" customWidth="1"/>
    <col min="2344" max="2344" width="28.28515625" style="41" customWidth="1"/>
    <col min="2345" max="2345" width="11" style="41" customWidth="1"/>
    <col min="2346" max="2560" width="9.140625" style="41"/>
    <col min="2561" max="2561" width="4.5703125" style="41" customWidth="1"/>
    <col min="2562" max="2562" width="5" style="41" customWidth="1"/>
    <col min="2563" max="2564" width="0" style="41" hidden="1" customWidth="1"/>
    <col min="2565" max="2565" width="10.7109375" style="41" customWidth="1"/>
    <col min="2566" max="2566" width="14.85546875" style="41" customWidth="1"/>
    <col min="2567" max="2567" width="5.140625" style="41" customWidth="1"/>
    <col min="2568" max="2568" width="0" style="41" hidden="1" customWidth="1"/>
    <col min="2569" max="2569" width="21" style="41" customWidth="1"/>
    <col min="2570" max="2570" width="14.7109375" style="41" customWidth="1"/>
    <col min="2571" max="2571" width="11.7109375" style="41" customWidth="1"/>
    <col min="2572" max="2572" width="11.5703125" style="41" customWidth="1"/>
    <col min="2573" max="2573" width="7.140625" style="41" customWidth="1"/>
    <col min="2574" max="2574" width="9.5703125" style="41" customWidth="1"/>
    <col min="2575" max="2575" width="14.28515625" style="41" customWidth="1"/>
    <col min="2576" max="2577" width="9.140625" style="41" customWidth="1"/>
    <col min="2578" max="2578" width="8" style="41" customWidth="1"/>
    <col min="2579" max="2579" width="3.7109375" style="41" customWidth="1"/>
    <col min="2580" max="2581" width="9.42578125" style="41" customWidth="1"/>
    <col min="2582" max="2582" width="8.140625" style="41" customWidth="1"/>
    <col min="2583" max="2583" width="3.7109375" style="41" customWidth="1"/>
    <col min="2584" max="2585" width="9.140625" style="41" customWidth="1"/>
    <col min="2586" max="2586" width="8.5703125" style="41" customWidth="1"/>
    <col min="2587" max="2587" width="3.7109375" style="41" customWidth="1"/>
    <col min="2588" max="2589" width="8.7109375" style="41" customWidth="1"/>
    <col min="2590" max="2590" width="7.7109375" style="41" customWidth="1"/>
    <col min="2591" max="2591" width="3.7109375" style="41" customWidth="1"/>
    <col min="2592" max="2593" width="9.140625" style="41" customWidth="1"/>
    <col min="2594" max="2594" width="8.140625" style="41" customWidth="1"/>
    <col min="2595" max="2595" width="3.7109375" style="41" customWidth="1"/>
    <col min="2596" max="2597" width="9.42578125" style="41" customWidth="1"/>
    <col min="2598" max="2598" width="11.85546875" style="41" bestFit="1" customWidth="1"/>
    <col min="2599" max="2599" width="10.85546875" style="41" customWidth="1"/>
    <col min="2600" max="2600" width="28.28515625" style="41" customWidth="1"/>
    <col min="2601" max="2601" width="11" style="41" customWidth="1"/>
    <col min="2602" max="2816" width="9.140625" style="41"/>
    <col min="2817" max="2817" width="4.5703125" style="41" customWidth="1"/>
    <col min="2818" max="2818" width="5" style="41" customWidth="1"/>
    <col min="2819" max="2820" width="0" style="41" hidden="1" customWidth="1"/>
    <col min="2821" max="2821" width="10.7109375" style="41" customWidth="1"/>
    <col min="2822" max="2822" width="14.85546875" style="41" customWidth="1"/>
    <col min="2823" max="2823" width="5.140625" style="41" customWidth="1"/>
    <col min="2824" max="2824" width="0" style="41" hidden="1" customWidth="1"/>
    <col min="2825" max="2825" width="21" style="41" customWidth="1"/>
    <col min="2826" max="2826" width="14.7109375" style="41" customWidth="1"/>
    <col min="2827" max="2827" width="11.7109375" style="41" customWidth="1"/>
    <col min="2828" max="2828" width="11.5703125" style="41" customWidth="1"/>
    <col min="2829" max="2829" width="7.140625" style="41" customWidth="1"/>
    <col min="2830" max="2830" width="9.5703125" style="41" customWidth="1"/>
    <col min="2831" max="2831" width="14.28515625" style="41" customWidth="1"/>
    <col min="2832" max="2833" width="9.140625" style="41" customWidth="1"/>
    <col min="2834" max="2834" width="8" style="41" customWidth="1"/>
    <col min="2835" max="2835" width="3.7109375" style="41" customWidth="1"/>
    <col min="2836" max="2837" width="9.42578125" style="41" customWidth="1"/>
    <col min="2838" max="2838" width="8.140625" style="41" customWidth="1"/>
    <col min="2839" max="2839" width="3.7109375" style="41" customWidth="1"/>
    <col min="2840" max="2841" width="9.140625" style="41" customWidth="1"/>
    <col min="2842" max="2842" width="8.5703125" style="41" customWidth="1"/>
    <col min="2843" max="2843" width="3.7109375" style="41" customWidth="1"/>
    <col min="2844" max="2845" width="8.7109375" style="41" customWidth="1"/>
    <col min="2846" max="2846" width="7.7109375" style="41" customWidth="1"/>
    <col min="2847" max="2847" width="3.7109375" style="41" customWidth="1"/>
    <col min="2848" max="2849" width="9.140625" style="41" customWidth="1"/>
    <col min="2850" max="2850" width="8.140625" style="41" customWidth="1"/>
    <col min="2851" max="2851" width="3.7109375" style="41" customWidth="1"/>
    <col min="2852" max="2853" width="9.42578125" style="41" customWidth="1"/>
    <col min="2854" max="2854" width="11.85546875" style="41" bestFit="1" customWidth="1"/>
    <col min="2855" max="2855" width="10.85546875" style="41" customWidth="1"/>
    <col min="2856" max="2856" width="28.28515625" style="41" customWidth="1"/>
    <col min="2857" max="2857" width="11" style="41" customWidth="1"/>
    <col min="2858" max="3072" width="9.140625" style="41"/>
    <col min="3073" max="3073" width="4.5703125" style="41" customWidth="1"/>
    <col min="3074" max="3074" width="5" style="41" customWidth="1"/>
    <col min="3075" max="3076" width="0" style="41" hidden="1" customWidth="1"/>
    <col min="3077" max="3077" width="10.7109375" style="41" customWidth="1"/>
    <col min="3078" max="3078" width="14.85546875" style="41" customWidth="1"/>
    <col min="3079" max="3079" width="5.140625" style="41" customWidth="1"/>
    <col min="3080" max="3080" width="0" style="41" hidden="1" customWidth="1"/>
    <col min="3081" max="3081" width="21" style="41" customWidth="1"/>
    <col min="3082" max="3082" width="14.7109375" style="41" customWidth="1"/>
    <col min="3083" max="3083" width="11.7109375" style="41" customWidth="1"/>
    <col min="3084" max="3084" width="11.5703125" style="41" customWidth="1"/>
    <col min="3085" max="3085" width="7.140625" style="41" customWidth="1"/>
    <col min="3086" max="3086" width="9.5703125" style="41" customWidth="1"/>
    <col min="3087" max="3087" width="14.28515625" style="41" customWidth="1"/>
    <col min="3088" max="3089" width="9.140625" style="41" customWidth="1"/>
    <col min="3090" max="3090" width="8" style="41" customWidth="1"/>
    <col min="3091" max="3091" width="3.7109375" style="41" customWidth="1"/>
    <col min="3092" max="3093" width="9.42578125" style="41" customWidth="1"/>
    <col min="3094" max="3094" width="8.140625" style="41" customWidth="1"/>
    <col min="3095" max="3095" width="3.7109375" style="41" customWidth="1"/>
    <col min="3096" max="3097" width="9.140625" style="41" customWidth="1"/>
    <col min="3098" max="3098" width="8.5703125" style="41" customWidth="1"/>
    <col min="3099" max="3099" width="3.7109375" style="41" customWidth="1"/>
    <col min="3100" max="3101" width="8.7109375" style="41" customWidth="1"/>
    <col min="3102" max="3102" width="7.7109375" style="41" customWidth="1"/>
    <col min="3103" max="3103" width="3.7109375" style="41" customWidth="1"/>
    <col min="3104" max="3105" width="9.140625" style="41" customWidth="1"/>
    <col min="3106" max="3106" width="8.140625" style="41" customWidth="1"/>
    <col min="3107" max="3107" width="3.7109375" style="41" customWidth="1"/>
    <col min="3108" max="3109" width="9.42578125" style="41" customWidth="1"/>
    <col min="3110" max="3110" width="11.85546875" style="41" bestFit="1" customWidth="1"/>
    <col min="3111" max="3111" width="10.85546875" style="41" customWidth="1"/>
    <col min="3112" max="3112" width="28.28515625" style="41" customWidth="1"/>
    <col min="3113" max="3113" width="11" style="41" customWidth="1"/>
    <col min="3114" max="3328" width="9.140625" style="41"/>
    <col min="3329" max="3329" width="4.5703125" style="41" customWidth="1"/>
    <col min="3330" max="3330" width="5" style="41" customWidth="1"/>
    <col min="3331" max="3332" width="0" style="41" hidden="1" customWidth="1"/>
    <col min="3333" max="3333" width="10.7109375" style="41" customWidth="1"/>
    <col min="3334" max="3334" width="14.85546875" style="41" customWidth="1"/>
    <col min="3335" max="3335" width="5.140625" style="41" customWidth="1"/>
    <col min="3336" max="3336" width="0" style="41" hidden="1" customWidth="1"/>
    <col min="3337" max="3337" width="21" style="41" customWidth="1"/>
    <col min="3338" max="3338" width="14.7109375" style="41" customWidth="1"/>
    <col min="3339" max="3339" width="11.7109375" style="41" customWidth="1"/>
    <col min="3340" max="3340" width="11.5703125" style="41" customWidth="1"/>
    <col min="3341" max="3341" width="7.140625" style="41" customWidth="1"/>
    <col min="3342" max="3342" width="9.5703125" style="41" customWidth="1"/>
    <col min="3343" max="3343" width="14.28515625" style="41" customWidth="1"/>
    <col min="3344" max="3345" width="9.140625" style="41" customWidth="1"/>
    <col min="3346" max="3346" width="8" style="41" customWidth="1"/>
    <col min="3347" max="3347" width="3.7109375" style="41" customWidth="1"/>
    <col min="3348" max="3349" width="9.42578125" style="41" customWidth="1"/>
    <col min="3350" max="3350" width="8.140625" style="41" customWidth="1"/>
    <col min="3351" max="3351" width="3.7109375" style="41" customWidth="1"/>
    <col min="3352" max="3353" width="9.140625" style="41" customWidth="1"/>
    <col min="3354" max="3354" width="8.5703125" style="41" customWidth="1"/>
    <col min="3355" max="3355" width="3.7109375" style="41" customWidth="1"/>
    <col min="3356" max="3357" width="8.7109375" style="41" customWidth="1"/>
    <col min="3358" max="3358" width="7.7109375" style="41" customWidth="1"/>
    <col min="3359" max="3359" width="3.7109375" style="41" customWidth="1"/>
    <col min="3360" max="3361" width="9.140625" style="41" customWidth="1"/>
    <col min="3362" max="3362" width="8.140625" style="41" customWidth="1"/>
    <col min="3363" max="3363" width="3.7109375" style="41" customWidth="1"/>
    <col min="3364" max="3365" width="9.42578125" style="41" customWidth="1"/>
    <col min="3366" max="3366" width="11.85546875" style="41" bestFit="1" customWidth="1"/>
    <col min="3367" max="3367" width="10.85546875" style="41" customWidth="1"/>
    <col min="3368" max="3368" width="28.28515625" style="41" customWidth="1"/>
    <col min="3369" max="3369" width="11" style="41" customWidth="1"/>
    <col min="3370" max="3584" width="9.140625" style="41"/>
    <col min="3585" max="3585" width="4.5703125" style="41" customWidth="1"/>
    <col min="3586" max="3586" width="5" style="41" customWidth="1"/>
    <col min="3587" max="3588" width="0" style="41" hidden="1" customWidth="1"/>
    <col min="3589" max="3589" width="10.7109375" style="41" customWidth="1"/>
    <col min="3590" max="3590" width="14.85546875" style="41" customWidth="1"/>
    <col min="3591" max="3591" width="5.140625" style="41" customWidth="1"/>
    <col min="3592" max="3592" width="0" style="41" hidden="1" customWidth="1"/>
    <col min="3593" max="3593" width="21" style="41" customWidth="1"/>
    <col min="3594" max="3594" width="14.7109375" style="41" customWidth="1"/>
    <col min="3595" max="3595" width="11.7109375" style="41" customWidth="1"/>
    <col min="3596" max="3596" width="11.5703125" style="41" customWidth="1"/>
    <col min="3597" max="3597" width="7.140625" style="41" customWidth="1"/>
    <col min="3598" max="3598" width="9.5703125" style="41" customWidth="1"/>
    <col min="3599" max="3599" width="14.28515625" style="41" customWidth="1"/>
    <col min="3600" max="3601" width="9.140625" style="41" customWidth="1"/>
    <col min="3602" max="3602" width="8" style="41" customWidth="1"/>
    <col min="3603" max="3603" width="3.7109375" style="41" customWidth="1"/>
    <col min="3604" max="3605" width="9.42578125" style="41" customWidth="1"/>
    <col min="3606" max="3606" width="8.140625" style="41" customWidth="1"/>
    <col min="3607" max="3607" width="3.7109375" style="41" customWidth="1"/>
    <col min="3608" max="3609" width="9.140625" style="41" customWidth="1"/>
    <col min="3610" max="3610" width="8.5703125" style="41" customWidth="1"/>
    <col min="3611" max="3611" width="3.7109375" style="41" customWidth="1"/>
    <col min="3612" max="3613" width="8.7109375" style="41" customWidth="1"/>
    <col min="3614" max="3614" width="7.7109375" style="41" customWidth="1"/>
    <col min="3615" max="3615" width="3.7109375" style="41" customWidth="1"/>
    <col min="3616" max="3617" width="9.140625" style="41" customWidth="1"/>
    <col min="3618" max="3618" width="8.140625" style="41" customWidth="1"/>
    <col min="3619" max="3619" width="3.7109375" style="41" customWidth="1"/>
    <col min="3620" max="3621" width="9.42578125" style="41" customWidth="1"/>
    <col min="3622" max="3622" width="11.85546875" style="41" bestFit="1" customWidth="1"/>
    <col min="3623" max="3623" width="10.85546875" style="41" customWidth="1"/>
    <col min="3624" max="3624" width="28.28515625" style="41" customWidth="1"/>
    <col min="3625" max="3625" width="11" style="41" customWidth="1"/>
    <col min="3626" max="3840" width="9.140625" style="41"/>
    <col min="3841" max="3841" width="4.5703125" style="41" customWidth="1"/>
    <col min="3842" max="3842" width="5" style="41" customWidth="1"/>
    <col min="3843" max="3844" width="0" style="41" hidden="1" customWidth="1"/>
    <col min="3845" max="3845" width="10.7109375" style="41" customWidth="1"/>
    <col min="3846" max="3846" width="14.85546875" style="41" customWidth="1"/>
    <col min="3847" max="3847" width="5.140625" style="41" customWidth="1"/>
    <col min="3848" max="3848" width="0" style="41" hidden="1" customWidth="1"/>
    <col min="3849" max="3849" width="21" style="41" customWidth="1"/>
    <col min="3850" max="3850" width="14.7109375" style="41" customWidth="1"/>
    <col min="3851" max="3851" width="11.7109375" style="41" customWidth="1"/>
    <col min="3852" max="3852" width="11.5703125" style="41" customWidth="1"/>
    <col min="3853" max="3853" width="7.140625" style="41" customWidth="1"/>
    <col min="3854" max="3854" width="9.5703125" style="41" customWidth="1"/>
    <col min="3855" max="3855" width="14.28515625" style="41" customWidth="1"/>
    <col min="3856" max="3857" width="9.140625" style="41" customWidth="1"/>
    <col min="3858" max="3858" width="8" style="41" customWidth="1"/>
    <col min="3859" max="3859" width="3.7109375" style="41" customWidth="1"/>
    <col min="3860" max="3861" width="9.42578125" style="41" customWidth="1"/>
    <col min="3862" max="3862" width="8.140625" style="41" customWidth="1"/>
    <col min="3863" max="3863" width="3.7109375" style="41" customWidth="1"/>
    <col min="3864" max="3865" width="9.140625" style="41" customWidth="1"/>
    <col min="3866" max="3866" width="8.5703125" style="41" customWidth="1"/>
    <col min="3867" max="3867" width="3.7109375" style="41" customWidth="1"/>
    <col min="3868" max="3869" width="8.7109375" style="41" customWidth="1"/>
    <col min="3870" max="3870" width="7.7109375" style="41" customWidth="1"/>
    <col min="3871" max="3871" width="3.7109375" style="41" customWidth="1"/>
    <col min="3872" max="3873" width="9.140625" style="41" customWidth="1"/>
    <col min="3874" max="3874" width="8.140625" style="41" customWidth="1"/>
    <col min="3875" max="3875" width="3.7109375" style="41" customWidth="1"/>
    <col min="3876" max="3877" width="9.42578125" style="41" customWidth="1"/>
    <col min="3878" max="3878" width="11.85546875" style="41" bestFit="1" customWidth="1"/>
    <col min="3879" max="3879" width="10.85546875" style="41" customWidth="1"/>
    <col min="3880" max="3880" width="28.28515625" style="41" customWidth="1"/>
    <col min="3881" max="3881" width="11" style="41" customWidth="1"/>
    <col min="3882" max="4096" width="9.140625" style="41"/>
    <col min="4097" max="4097" width="4.5703125" style="41" customWidth="1"/>
    <col min="4098" max="4098" width="5" style="41" customWidth="1"/>
    <col min="4099" max="4100" width="0" style="41" hidden="1" customWidth="1"/>
    <col min="4101" max="4101" width="10.7109375" style="41" customWidth="1"/>
    <col min="4102" max="4102" width="14.85546875" style="41" customWidth="1"/>
    <col min="4103" max="4103" width="5.140625" style="41" customWidth="1"/>
    <col min="4104" max="4104" width="0" style="41" hidden="1" customWidth="1"/>
    <col min="4105" max="4105" width="21" style="41" customWidth="1"/>
    <col min="4106" max="4106" width="14.7109375" style="41" customWidth="1"/>
    <col min="4107" max="4107" width="11.7109375" style="41" customWidth="1"/>
    <col min="4108" max="4108" width="11.5703125" style="41" customWidth="1"/>
    <col min="4109" max="4109" width="7.140625" style="41" customWidth="1"/>
    <col min="4110" max="4110" width="9.5703125" style="41" customWidth="1"/>
    <col min="4111" max="4111" width="14.28515625" style="41" customWidth="1"/>
    <col min="4112" max="4113" width="9.140625" style="41" customWidth="1"/>
    <col min="4114" max="4114" width="8" style="41" customWidth="1"/>
    <col min="4115" max="4115" width="3.7109375" style="41" customWidth="1"/>
    <col min="4116" max="4117" width="9.42578125" style="41" customWidth="1"/>
    <col min="4118" max="4118" width="8.140625" style="41" customWidth="1"/>
    <col min="4119" max="4119" width="3.7109375" style="41" customWidth="1"/>
    <col min="4120" max="4121" width="9.140625" style="41" customWidth="1"/>
    <col min="4122" max="4122" width="8.5703125" style="41" customWidth="1"/>
    <col min="4123" max="4123" width="3.7109375" style="41" customWidth="1"/>
    <col min="4124" max="4125" width="8.7109375" style="41" customWidth="1"/>
    <col min="4126" max="4126" width="7.7109375" style="41" customWidth="1"/>
    <col min="4127" max="4127" width="3.7109375" style="41" customWidth="1"/>
    <col min="4128" max="4129" width="9.140625" style="41" customWidth="1"/>
    <col min="4130" max="4130" width="8.140625" style="41" customWidth="1"/>
    <col min="4131" max="4131" width="3.7109375" style="41" customWidth="1"/>
    <col min="4132" max="4133" width="9.42578125" style="41" customWidth="1"/>
    <col min="4134" max="4134" width="11.85546875" style="41" bestFit="1" customWidth="1"/>
    <col min="4135" max="4135" width="10.85546875" style="41" customWidth="1"/>
    <col min="4136" max="4136" width="28.28515625" style="41" customWidth="1"/>
    <col min="4137" max="4137" width="11" style="41" customWidth="1"/>
    <col min="4138" max="4352" width="9.140625" style="41"/>
    <col min="4353" max="4353" width="4.5703125" style="41" customWidth="1"/>
    <col min="4354" max="4354" width="5" style="41" customWidth="1"/>
    <col min="4355" max="4356" width="0" style="41" hidden="1" customWidth="1"/>
    <col min="4357" max="4357" width="10.7109375" style="41" customWidth="1"/>
    <col min="4358" max="4358" width="14.85546875" style="41" customWidth="1"/>
    <col min="4359" max="4359" width="5.140625" style="41" customWidth="1"/>
    <col min="4360" max="4360" width="0" style="41" hidden="1" customWidth="1"/>
    <col min="4361" max="4361" width="21" style="41" customWidth="1"/>
    <col min="4362" max="4362" width="14.7109375" style="41" customWidth="1"/>
    <col min="4363" max="4363" width="11.7109375" style="41" customWidth="1"/>
    <col min="4364" max="4364" width="11.5703125" style="41" customWidth="1"/>
    <col min="4365" max="4365" width="7.140625" style="41" customWidth="1"/>
    <col min="4366" max="4366" width="9.5703125" style="41" customWidth="1"/>
    <col min="4367" max="4367" width="14.28515625" style="41" customWidth="1"/>
    <col min="4368" max="4369" width="9.140625" style="41" customWidth="1"/>
    <col min="4370" max="4370" width="8" style="41" customWidth="1"/>
    <col min="4371" max="4371" width="3.7109375" style="41" customWidth="1"/>
    <col min="4372" max="4373" width="9.42578125" style="41" customWidth="1"/>
    <col min="4374" max="4374" width="8.140625" style="41" customWidth="1"/>
    <col min="4375" max="4375" width="3.7109375" style="41" customWidth="1"/>
    <col min="4376" max="4377" width="9.140625" style="41" customWidth="1"/>
    <col min="4378" max="4378" width="8.5703125" style="41" customWidth="1"/>
    <col min="4379" max="4379" width="3.7109375" style="41" customWidth="1"/>
    <col min="4380" max="4381" width="8.7109375" style="41" customWidth="1"/>
    <col min="4382" max="4382" width="7.7109375" style="41" customWidth="1"/>
    <col min="4383" max="4383" width="3.7109375" style="41" customWidth="1"/>
    <col min="4384" max="4385" width="9.140625" style="41" customWidth="1"/>
    <col min="4386" max="4386" width="8.140625" style="41" customWidth="1"/>
    <col min="4387" max="4387" width="3.7109375" style="41" customWidth="1"/>
    <col min="4388" max="4389" width="9.42578125" style="41" customWidth="1"/>
    <col min="4390" max="4390" width="11.85546875" style="41" bestFit="1" customWidth="1"/>
    <col min="4391" max="4391" width="10.85546875" style="41" customWidth="1"/>
    <col min="4392" max="4392" width="28.28515625" style="41" customWidth="1"/>
    <col min="4393" max="4393" width="11" style="41" customWidth="1"/>
    <col min="4394" max="4608" width="9.140625" style="41"/>
    <col min="4609" max="4609" width="4.5703125" style="41" customWidth="1"/>
    <col min="4610" max="4610" width="5" style="41" customWidth="1"/>
    <col min="4611" max="4612" width="0" style="41" hidden="1" customWidth="1"/>
    <col min="4613" max="4613" width="10.7109375" style="41" customWidth="1"/>
    <col min="4614" max="4614" width="14.85546875" style="41" customWidth="1"/>
    <col min="4615" max="4615" width="5.140625" style="41" customWidth="1"/>
    <col min="4616" max="4616" width="0" style="41" hidden="1" customWidth="1"/>
    <col min="4617" max="4617" width="21" style="41" customWidth="1"/>
    <col min="4618" max="4618" width="14.7109375" style="41" customWidth="1"/>
    <col min="4619" max="4619" width="11.7109375" style="41" customWidth="1"/>
    <col min="4620" max="4620" width="11.5703125" style="41" customWidth="1"/>
    <col min="4621" max="4621" width="7.140625" style="41" customWidth="1"/>
    <col min="4622" max="4622" width="9.5703125" style="41" customWidth="1"/>
    <col min="4623" max="4623" width="14.28515625" style="41" customWidth="1"/>
    <col min="4624" max="4625" width="9.140625" style="41" customWidth="1"/>
    <col min="4626" max="4626" width="8" style="41" customWidth="1"/>
    <col min="4627" max="4627" width="3.7109375" style="41" customWidth="1"/>
    <col min="4628" max="4629" width="9.42578125" style="41" customWidth="1"/>
    <col min="4630" max="4630" width="8.140625" style="41" customWidth="1"/>
    <col min="4631" max="4631" width="3.7109375" style="41" customWidth="1"/>
    <col min="4632" max="4633" width="9.140625" style="41" customWidth="1"/>
    <col min="4634" max="4634" width="8.5703125" style="41" customWidth="1"/>
    <col min="4635" max="4635" width="3.7109375" style="41" customWidth="1"/>
    <col min="4636" max="4637" width="8.7109375" style="41" customWidth="1"/>
    <col min="4638" max="4638" width="7.7109375" style="41" customWidth="1"/>
    <col min="4639" max="4639" width="3.7109375" style="41" customWidth="1"/>
    <col min="4640" max="4641" width="9.140625" style="41" customWidth="1"/>
    <col min="4642" max="4642" width="8.140625" style="41" customWidth="1"/>
    <col min="4643" max="4643" width="3.7109375" style="41" customWidth="1"/>
    <col min="4644" max="4645" width="9.42578125" style="41" customWidth="1"/>
    <col min="4646" max="4646" width="11.85546875" style="41" bestFit="1" customWidth="1"/>
    <col min="4647" max="4647" width="10.85546875" style="41" customWidth="1"/>
    <col min="4648" max="4648" width="28.28515625" style="41" customWidth="1"/>
    <col min="4649" max="4649" width="11" style="41" customWidth="1"/>
    <col min="4650" max="4864" width="9.140625" style="41"/>
    <col min="4865" max="4865" width="4.5703125" style="41" customWidth="1"/>
    <col min="4866" max="4866" width="5" style="41" customWidth="1"/>
    <col min="4867" max="4868" width="0" style="41" hidden="1" customWidth="1"/>
    <col min="4869" max="4869" width="10.7109375" style="41" customWidth="1"/>
    <col min="4870" max="4870" width="14.85546875" style="41" customWidth="1"/>
    <col min="4871" max="4871" width="5.140625" style="41" customWidth="1"/>
    <col min="4872" max="4872" width="0" style="41" hidden="1" customWidth="1"/>
    <col min="4873" max="4873" width="21" style="41" customWidth="1"/>
    <col min="4874" max="4874" width="14.7109375" style="41" customWidth="1"/>
    <col min="4875" max="4875" width="11.7109375" style="41" customWidth="1"/>
    <col min="4876" max="4876" width="11.5703125" style="41" customWidth="1"/>
    <col min="4877" max="4877" width="7.140625" style="41" customWidth="1"/>
    <col min="4878" max="4878" width="9.5703125" style="41" customWidth="1"/>
    <col min="4879" max="4879" width="14.28515625" style="41" customWidth="1"/>
    <col min="4880" max="4881" width="9.140625" style="41" customWidth="1"/>
    <col min="4882" max="4882" width="8" style="41" customWidth="1"/>
    <col min="4883" max="4883" width="3.7109375" style="41" customWidth="1"/>
    <col min="4884" max="4885" width="9.42578125" style="41" customWidth="1"/>
    <col min="4886" max="4886" width="8.140625" style="41" customWidth="1"/>
    <col min="4887" max="4887" width="3.7109375" style="41" customWidth="1"/>
    <col min="4888" max="4889" width="9.140625" style="41" customWidth="1"/>
    <col min="4890" max="4890" width="8.5703125" style="41" customWidth="1"/>
    <col min="4891" max="4891" width="3.7109375" style="41" customWidth="1"/>
    <col min="4892" max="4893" width="8.7109375" style="41" customWidth="1"/>
    <col min="4894" max="4894" width="7.7109375" style="41" customWidth="1"/>
    <col min="4895" max="4895" width="3.7109375" style="41" customWidth="1"/>
    <col min="4896" max="4897" width="9.140625" style="41" customWidth="1"/>
    <col min="4898" max="4898" width="8.140625" style="41" customWidth="1"/>
    <col min="4899" max="4899" width="3.7109375" style="41" customWidth="1"/>
    <col min="4900" max="4901" width="9.42578125" style="41" customWidth="1"/>
    <col min="4902" max="4902" width="11.85546875" style="41" bestFit="1" customWidth="1"/>
    <col min="4903" max="4903" width="10.85546875" style="41" customWidth="1"/>
    <col min="4904" max="4904" width="28.28515625" style="41" customWidth="1"/>
    <col min="4905" max="4905" width="11" style="41" customWidth="1"/>
    <col min="4906" max="5120" width="9.140625" style="41"/>
    <col min="5121" max="5121" width="4.5703125" style="41" customWidth="1"/>
    <col min="5122" max="5122" width="5" style="41" customWidth="1"/>
    <col min="5123" max="5124" width="0" style="41" hidden="1" customWidth="1"/>
    <col min="5125" max="5125" width="10.7109375" style="41" customWidth="1"/>
    <col min="5126" max="5126" width="14.85546875" style="41" customWidth="1"/>
    <col min="5127" max="5127" width="5.140625" style="41" customWidth="1"/>
    <col min="5128" max="5128" width="0" style="41" hidden="1" customWidth="1"/>
    <col min="5129" max="5129" width="21" style="41" customWidth="1"/>
    <col min="5130" max="5130" width="14.7109375" style="41" customWidth="1"/>
    <col min="5131" max="5131" width="11.7109375" style="41" customWidth="1"/>
    <col min="5132" max="5132" width="11.5703125" style="41" customWidth="1"/>
    <col min="5133" max="5133" width="7.140625" style="41" customWidth="1"/>
    <col min="5134" max="5134" width="9.5703125" style="41" customWidth="1"/>
    <col min="5135" max="5135" width="14.28515625" style="41" customWidth="1"/>
    <col min="5136" max="5137" width="9.140625" style="41" customWidth="1"/>
    <col min="5138" max="5138" width="8" style="41" customWidth="1"/>
    <col min="5139" max="5139" width="3.7109375" style="41" customWidth="1"/>
    <col min="5140" max="5141" width="9.42578125" style="41" customWidth="1"/>
    <col min="5142" max="5142" width="8.140625" style="41" customWidth="1"/>
    <col min="5143" max="5143" width="3.7109375" style="41" customWidth="1"/>
    <col min="5144" max="5145" width="9.140625" style="41" customWidth="1"/>
    <col min="5146" max="5146" width="8.5703125" style="41" customWidth="1"/>
    <col min="5147" max="5147" width="3.7109375" style="41" customWidth="1"/>
    <col min="5148" max="5149" width="8.7109375" style="41" customWidth="1"/>
    <col min="5150" max="5150" width="7.7109375" style="41" customWidth="1"/>
    <col min="5151" max="5151" width="3.7109375" style="41" customWidth="1"/>
    <col min="5152" max="5153" width="9.140625" style="41" customWidth="1"/>
    <col min="5154" max="5154" width="8.140625" style="41" customWidth="1"/>
    <col min="5155" max="5155" width="3.7109375" style="41" customWidth="1"/>
    <col min="5156" max="5157" width="9.42578125" style="41" customWidth="1"/>
    <col min="5158" max="5158" width="11.85546875" style="41" bestFit="1" customWidth="1"/>
    <col min="5159" max="5159" width="10.85546875" style="41" customWidth="1"/>
    <col min="5160" max="5160" width="28.28515625" style="41" customWidth="1"/>
    <col min="5161" max="5161" width="11" style="41" customWidth="1"/>
    <col min="5162" max="5376" width="9.140625" style="41"/>
    <col min="5377" max="5377" width="4.5703125" style="41" customWidth="1"/>
    <col min="5378" max="5378" width="5" style="41" customWidth="1"/>
    <col min="5379" max="5380" width="0" style="41" hidden="1" customWidth="1"/>
    <col min="5381" max="5381" width="10.7109375" style="41" customWidth="1"/>
    <col min="5382" max="5382" width="14.85546875" style="41" customWidth="1"/>
    <col min="5383" max="5383" width="5.140625" style="41" customWidth="1"/>
    <col min="5384" max="5384" width="0" style="41" hidden="1" customWidth="1"/>
    <col min="5385" max="5385" width="21" style="41" customWidth="1"/>
    <col min="5386" max="5386" width="14.7109375" style="41" customWidth="1"/>
    <col min="5387" max="5387" width="11.7109375" style="41" customWidth="1"/>
    <col min="5388" max="5388" width="11.5703125" style="41" customWidth="1"/>
    <col min="5389" max="5389" width="7.140625" style="41" customWidth="1"/>
    <col min="5390" max="5390" width="9.5703125" style="41" customWidth="1"/>
    <col min="5391" max="5391" width="14.28515625" style="41" customWidth="1"/>
    <col min="5392" max="5393" width="9.140625" style="41" customWidth="1"/>
    <col min="5394" max="5394" width="8" style="41" customWidth="1"/>
    <col min="5395" max="5395" width="3.7109375" style="41" customWidth="1"/>
    <col min="5396" max="5397" width="9.42578125" style="41" customWidth="1"/>
    <col min="5398" max="5398" width="8.140625" style="41" customWidth="1"/>
    <col min="5399" max="5399" width="3.7109375" style="41" customWidth="1"/>
    <col min="5400" max="5401" width="9.140625" style="41" customWidth="1"/>
    <col min="5402" max="5402" width="8.5703125" style="41" customWidth="1"/>
    <col min="5403" max="5403" width="3.7109375" style="41" customWidth="1"/>
    <col min="5404" max="5405" width="8.7109375" style="41" customWidth="1"/>
    <col min="5406" max="5406" width="7.7109375" style="41" customWidth="1"/>
    <col min="5407" max="5407" width="3.7109375" style="41" customWidth="1"/>
    <col min="5408" max="5409" width="9.140625" style="41" customWidth="1"/>
    <col min="5410" max="5410" width="8.140625" style="41" customWidth="1"/>
    <col min="5411" max="5411" width="3.7109375" style="41" customWidth="1"/>
    <col min="5412" max="5413" width="9.42578125" style="41" customWidth="1"/>
    <col min="5414" max="5414" width="11.85546875" style="41" bestFit="1" customWidth="1"/>
    <col min="5415" max="5415" width="10.85546875" style="41" customWidth="1"/>
    <col min="5416" max="5416" width="28.28515625" style="41" customWidth="1"/>
    <col min="5417" max="5417" width="11" style="41" customWidth="1"/>
    <col min="5418" max="5632" width="9.140625" style="41"/>
    <col min="5633" max="5633" width="4.5703125" style="41" customWidth="1"/>
    <col min="5634" max="5634" width="5" style="41" customWidth="1"/>
    <col min="5635" max="5636" width="0" style="41" hidden="1" customWidth="1"/>
    <col min="5637" max="5637" width="10.7109375" style="41" customWidth="1"/>
    <col min="5638" max="5638" width="14.85546875" style="41" customWidth="1"/>
    <col min="5639" max="5639" width="5.140625" style="41" customWidth="1"/>
    <col min="5640" max="5640" width="0" style="41" hidden="1" customWidth="1"/>
    <col min="5641" max="5641" width="21" style="41" customWidth="1"/>
    <col min="5642" max="5642" width="14.7109375" style="41" customWidth="1"/>
    <col min="5643" max="5643" width="11.7109375" style="41" customWidth="1"/>
    <col min="5644" max="5644" width="11.5703125" style="41" customWidth="1"/>
    <col min="5645" max="5645" width="7.140625" style="41" customWidth="1"/>
    <col min="5646" max="5646" width="9.5703125" style="41" customWidth="1"/>
    <col min="5647" max="5647" width="14.28515625" style="41" customWidth="1"/>
    <col min="5648" max="5649" width="9.140625" style="41" customWidth="1"/>
    <col min="5650" max="5650" width="8" style="41" customWidth="1"/>
    <col min="5651" max="5651" width="3.7109375" style="41" customWidth="1"/>
    <col min="5652" max="5653" width="9.42578125" style="41" customWidth="1"/>
    <col min="5654" max="5654" width="8.140625" style="41" customWidth="1"/>
    <col min="5655" max="5655" width="3.7109375" style="41" customWidth="1"/>
    <col min="5656" max="5657" width="9.140625" style="41" customWidth="1"/>
    <col min="5658" max="5658" width="8.5703125" style="41" customWidth="1"/>
    <col min="5659" max="5659" width="3.7109375" style="41" customWidth="1"/>
    <col min="5660" max="5661" width="8.7109375" style="41" customWidth="1"/>
    <col min="5662" max="5662" width="7.7109375" style="41" customWidth="1"/>
    <col min="5663" max="5663" width="3.7109375" style="41" customWidth="1"/>
    <col min="5664" max="5665" width="9.140625" style="41" customWidth="1"/>
    <col min="5666" max="5666" width="8.140625" style="41" customWidth="1"/>
    <col min="5667" max="5667" width="3.7109375" style="41" customWidth="1"/>
    <col min="5668" max="5669" width="9.42578125" style="41" customWidth="1"/>
    <col min="5670" max="5670" width="11.85546875" style="41" bestFit="1" customWidth="1"/>
    <col min="5671" max="5671" width="10.85546875" style="41" customWidth="1"/>
    <col min="5672" max="5672" width="28.28515625" style="41" customWidth="1"/>
    <col min="5673" max="5673" width="11" style="41" customWidth="1"/>
    <col min="5674" max="5888" width="9.140625" style="41"/>
    <col min="5889" max="5889" width="4.5703125" style="41" customWidth="1"/>
    <col min="5890" max="5890" width="5" style="41" customWidth="1"/>
    <col min="5891" max="5892" width="0" style="41" hidden="1" customWidth="1"/>
    <col min="5893" max="5893" width="10.7109375" style="41" customWidth="1"/>
    <col min="5894" max="5894" width="14.85546875" style="41" customWidth="1"/>
    <col min="5895" max="5895" width="5.140625" style="41" customWidth="1"/>
    <col min="5896" max="5896" width="0" style="41" hidden="1" customWidth="1"/>
    <col min="5897" max="5897" width="21" style="41" customWidth="1"/>
    <col min="5898" max="5898" width="14.7109375" style="41" customWidth="1"/>
    <col min="5899" max="5899" width="11.7109375" style="41" customWidth="1"/>
    <col min="5900" max="5900" width="11.5703125" style="41" customWidth="1"/>
    <col min="5901" max="5901" width="7.140625" style="41" customWidth="1"/>
    <col min="5902" max="5902" width="9.5703125" style="41" customWidth="1"/>
    <col min="5903" max="5903" width="14.28515625" style="41" customWidth="1"/>
    <col min="5904" max="5905" width="9.140625" style="41" customWidth="1"/>
    <col min="5906" max="5906" width="8" style="41" customWidth="1"/>
    <col min="5907" max="5907" width="3.7109375" style="41" customWidth="1"/>
    <col min="5908" max="5909" width="9.42578125" style="41" customWidth="1"/>
    <col min="5910" max="5910" width="8.140625" style="41" customWidth="1"/>
    <col min="5911" max="5911" width="3.7109375" style="41" customWidth="1"/>
    <col min="5912" max="5913" width="9.140625" style="41" customWidth="1"/>
    <col min="5914" max="5914" width="8.5703125" style="41" customWidth="1"/>
    <col min="5915" max="5915" width="3.7109375" style="41" customWidth="1"/>
    <col min="5916" max="5917" width="8.7109375" style="41" customWidth="1"/>
    <col min="5918" max="5918" width="7.7109375" style="41" customWidth="1"/>
    <col min="5919" max="5919" width="3.7109375" style="41" customWidth="1"/>
    <col min="5920" max="5921" width="9.140625" style="41" customWidth="1"/>
    <col min="5922" max="5922" width="8.140625" style="41" customWidth="1"/>
    <col min="5923" max="5923" width="3.7109375" style="41" customWidth="1"/>
    <col min="5924" max="5925" width="9.42578125" style="41" customWidth="1"/>
    <col min="5926" max="5926" width="11.85546875" style="41" bestFit="1" customWidth="1"/>
    <col min="5927" max="5927" width="10.85546875" style="41" customWidth="1"/>
    <col min="5928" max="5928" width="28.28515625" style="41" customWidth="1"/>
    <col min="5929" max="5929" width="11" style="41" customWidth="1"/>
    <col min="5930" max="6144" width="9.140625" style="41"/>
    <col min="6145" max="6145" width="4.5703125" style="41" customWidth="1"/>
    <col min="6146" max="6146" width="5" style="41" customWidth="1"/>
    <col min="6147" max="6148" width="0" style="41" hidden="1" customWidth="1"/>
    <col min="6149" max="6149" width="10.7109375" style="41" customWidth="1"/>
    <col min="6150" max="6150" width="14.85546875" style="41" customWidth="1"/>
    <col min="6151" max="6151" width="5.140625" style="41" customWidth="1"/>
    <col min="6152" max="6152" width="0" style="41" hidden="1" customWidth="1"/>
    <col min="6153" max="6153" width="21" style="41" customWidth="1"/>
    <col min="6154" max="6154" width="14.7109375" style="41" customWidth="1"/>
    <col min="6155" max="6155" width="11.7109375" style="41" customWidth="1"/>
    <col min="6156" max="6156" width="11.5703125" style="41" customWidth="1"/>
    <col min="6157" max="6157" width="7.140625" style="41" customWidth="1"/>
    <col min="6158" max="6158" width="9.5703125" style="41" customWidth="1"/>
    <col min="6159" max="6159" width="14.28515625" style="41" customWidth="1"/>
    <col min="6160" max="6161" width="9.140625" style="41" customWidth="1"/>
    <col min="6162" max="6162" width="8" style="41" customWidth="1"/>
    <col min="6163" max="6163" width="3.7109375" style="41" customWidth="1"/>
    <col min="6164" max="6165" width="9.42578125" style="41" customWidth="1"/>
    <col min="6166" max="6166" width="8.140625" style="41" customWidth="1"/>
    <col min="6167" max="6167" width="3.7109375" style="41" customWidth="1"/>
    <col min="6168" max="6169" width="9.140625" style="41" customWidth="1"/>
    <col min="6170" max="6170" width="8.5703125" style="41" customWidth="1"/>
    <col min="6171" max="6171" width="3.7109375" style="41" customWidth="1"/>
    <col min="6172" max="6173" width="8.7109375" style="41" customWidth="1"/>
    <col min="6174" max="6174" width="7.7109375" style="41" customWidth="1"/>
    <col min="6175" max="6175" width="3.7109375" style="41" customWidth="1"/>
    <col min="6176" max="6177" width="9.140625" style="41" customWidth="1"/>
    <col min="6178" max="6178" width="8.140625" style="41" customWidth="1"/>
    <col min="6179" max="6179" width="3.7109375" style="41" customWidth="1"/>
    <col min="6180" max="6181" width="9.42578125" style="41" customWidth="1"/>
    <col min="6182" max="6182" width="11.85546875" style="41" bestFit="1" customWidth="1"/>
    <col min="6183" max="6183" width="10.85546875" style="41" customWidth="1"/>
    <col min="6184" max="6184" width="28.28515625" style="41" customWidth="1"/>
    <col min="6185" max="6185" width="11" style="41" customWidth="1"/>
    <col min="6186" max="6400" width="9.140625" style="41"/>
    <col min="6401" max="6401" width="4.5703125" style="41" customWidth="1"/>
    <col min="6402" max="6402" width="5" style="41" customWidth="1"/>
    <col min="6403" max="6404" width="0" style="41" hidden="1" customWidth="1"/>
    <col min="6405" max="6405" width="10.7109375" style="41" customWidth="1"/>
    <col min="6406" max="6406" width="14.85546875" style="41" customWidth="1"/>
    <col min="6407" max="6407" width="5.140625" style="41" customWidth="1"/>
    <col min="6408" max="6408" width="0" style="41" hidden="1" customWidth="1"/>
    <col min="6409" max="6409" width="21" style="41" customWidth="1"/>
    <col min="6410" max="6410" width="14.7109375" style="41" customWidth="1"/>
    <col min="6411" max="6411" width="11.7109375" style="41" customWidth="1"/>
    <col min="6412" max="6412" width="11.5703125" style="41" customWidth="1"/>
    <col min="6413" max="6413" width="7.140625" style="41" customWidth="1"/>
    <col min="6414" max="6414" width="9.5703125" style="41" customWidth="1"/>
    <col min="6415" max="6415" width="14.28515625" style="41" customWidth="1"/>
    <col min="6416" max="6417" width="9.140625" style="41" customWidth="1"/>
    <col min="6418" max="6418" width="8" style="41" customWidth="1"/>
    <col min="6419" max="6419" width="3.7109375" style="41" customWidth="1"/>
    <col min="6420" max="6421" width="9.42578125" style="41" customWidth="1"/>
    <col min="6422" max="6422" width="8.140625" style="41" customWidth="1"/>
    <col min="6423" max="6423" width="3.7109375" style="41" customWidth="1"/>
    <col min="6424" max="6425" width="9.140625" style="41" customWidth="1"/>
    <col min="6426" max="6426" width="8.5703125" style="41" customWidth="1"/>
    <col min="6427" max="6427" width="3.7109375" style="41" customWidth="1"/>
    <col min="6428" max="6429" width="8.7109375" style="41" customWidth="1"/>
    <col min="6430" max="6430" width="7.7109375" style="41" customWidth="1"/>
    <col min="6431" max="6431" width="3.7109375" style="41" customWidth="1"/>
    <col min="6432" max="6433" width="9.140625" style="41" customWidth="1"/>
    <col min="6434" max="6434" width="8.140625" style="41" customWidth="1"/>
    <col min="6435" max="6435" width="3.7109375" style="41" customWidth="1"/>
    <col min="6436" max="6437" width="9.42578125" style="41" customWidth="1"/>
    <col min="6438" max="6438" width="11.85546875" style="41" bestFit="1" customWidth="1"/>
    <col min="6439" max="6439" width="10.85546875" style="41" customWidth="1"/>
    <col min="6440" max="6440" width="28.28515625" style="41" customWidth="1"/>
    <col min="6441" max="6441" width="11" style="41" customWidth="1"/>
    <col min="6442" max="6656" width="9.140625" style="41"/>
    <col min="6657" max="6657" width="4.5703125" style="41" customWidth="1"/>
    <col min="6658" max="6658" width="5" style="41" customWidth="1"/>
    <col min="6659" max="6660" width="0" style="41" hidden="1" customWidth="1"/>
    <col min="6661" max="6661" width="10.7109375" style="41" customWidth="1"/>
    <col min="6662" max="6662" width="14.85546875" style="41" customWidth="1"/>
    <col min="6663" max="6663" width="5.140625" style="41" customWidth="1"/>
    <col min="6664" max="6664" width="0" style="41" hidden="1" customWidth="1"/>
    <col min="6665" max="6665" width="21" style="41" customWidth="1"/>
    <col min="6666" max="6666" width="14.7109375" style="41" customWidth="1"/>
    <col min="6667" max="6667" width="11.7109375" style="41" customWidth="1"/>
    <col min="6668" max="6668" width="11.5703125" style="41" customWidth="1"/>
    <col min="6669" max="6669" width="7.140625" style="41" customWidth="1"/>
    <col min="6670" max="6670" width="9.5703125" style="41" customWidth="1"/>
    <col min="6671" max="6671" width="14.28515625" style="41" customWidth="1"/>
    <col min="6672" max="6673" width="9.140625" style="41" customWidth="1"/>
    <col min="6674" max="6674" width="8" style="41" customWidth="1"/>
    <col min="6675" max="6675" width="3.7109375" style="41" customWidth="1"/>
    <col min="6676" max="6677" width="9.42578125" style="41" customWidth="1"/>
    <col min="6678" max="6678" width="8.140625" style="41" customWidth="1"/>
    <col min="6679" max="6679" width="3.7109375" style="41" customWidth="1"/>
    <col min="6680" max="6681" width="9.140625" style="41" customWidth="1"/>
    <col min="6682" max="6682" width="8.5703125" style="41" customWidth="1"/>
    <col min="6683" max="6683" width="3.7109375" style="41" customWidth="1"/>
    <col min="6684" max="6685" width="8.7109375" style="41" customWidth="1"/>
    <col min="6686" max="6686" width="7.7109375" style="41" customWidth="1"/>
    <col min="6687" max="6687" width="3.7109375" style="41" customWidth="1"/>
    <col min="6688" max="6689" width="9.140625" style="41" customWidth="1"/>
    <col min="6690" max="6690" width="8.140625" style="41" customWidth="1"/>
    <col min="6691" max="6691" width="3.7109375" style="41" customWidth="1"/>
    <col min="6692" max="6693" width="9.42578125" style="41" customWidth="1"/>
    <col min="6694" max="6694" width="11.85546875" style="41" bestFit="1" customWidth="1"/>
    <col min="6695" max="6695" width="10.85546875" style="41" customWidth="1"/>
    <col min="6696" max="6696" width="28.28515625" style="41" customWidth="1"/>
    <col min="6697" max="6697" width="11" style="41" customWidth="1"/>
    <col min="6698" max="6912" width="9.140625" style="41"/>
    <col min="6913" max="6913" width="4.5703125" style="41" customWidth="1"/>
    <col min="6914" max="6914" width="5" style="41" customWidth="1"/>
    <col min="6915" max="6916" width="0" style="41" hidden="1" customWidth="1"/>
    <col min="6917" max="6917" width="10.7109375" style="41" customWidth="1"/>
    <col min="6918" max="6918" width="14.85546875" style="41" customWidth="1"/>
    <col min="6919" max="6919" width="5.140625" style="41" customWidth="1"/>
    <col min="6920" max="6920" width="0" style="41" hidden="1" customWidth="1"/>
    <col min="6921" max="6921" width="21" style="41" customWidth="1"/>
    <col min="6922" max="6922" width="14.7109375" style="41" customWidth="1"/>
    <col min="6923" max="6923" width="11.7109375" style="41" customWidth="1"/>
    <col min="6924" max="6924" width="11.5703125" style="41" customWidth="1"/>
    <col min="6925" max="6925" width="7.140625" style="41" customWidth="1"/>
    <col min="6926" max="6926" width="9.5703125" style="41" customWidth="1"/>
    <col min="6927" max="6927" width="14.28515625" style="41" customWidth="1"/>
    <col min="6928" max="6929" width="9.140625" style="41" customWidth="1"/>
    <col min="6930" max="6930" width="8" style="41" customWidth="1"/>
    <col min="6931" max="6931" width="3.7109375" style="41" customWidth="1"/>
    <col min="6932" max="6933" width="9.42578125" style="41" customWidth="1"/>
    <col min="6934" max="6934" width="8.140625" style="41" customWidth="1"/>
    <col min="6935" max="6935" width="3.7109375" style="41" customWidth="1"/>
    <col min="6936" max="6937" width="9.140625" style="41" customWidth="1"/>
    <col min="6938" max="6938" width="8.5703125" style="41" customWidth="1"/>
    <col min="6939" max="6939" width="3.7109375" style="41" customWidth="1"/>
    <col min="6940" max="6941" width="8.7109375" style="41" customWidth="1"/>
    <col min="6942" max="6942" width="7.7109375" style="41" customWidth="1"/>
    <col min="6943" max="6943" width="3.7109375" style="41" customWidth="1"/>
    <col min="6944" max="6945" width="9.140625" style="41" customWidth="1"/>
    <col min="6946" max="6946" width="8.140625" style="41" customWidth="1"/>
    <col min="6947" max="6947" width="3.7109375" style="41" customWidth="1"/>
    <col min="6948" max="6949" width="9.42578125" style="41" customWidth="1"/>
    <col min="6950" max="6950" width="11.85546875" style="41" bestFit="1" customWidth="1"/>
    <col min="6951" max="6951" width="10.85546875" style="41" customWidth="1"/>
    <col min="6952" max="6952" width="28.28515625" style="41" customWidth="1"/>
    <col min="6953" max="6953" width="11" style="41" customWidth="1"/>
    <col min="6954" max="7168" width="9.140625" style="41"/>
    <col min="7169" max="7169" width="4.5703125" style="41" customWidth="1"/>
    <col min="7170" max="7170" width="5" style="41" customWidth="1"/>
    <col min="7171" max="7172" width="0" style="41" hidden="1" customWidth="1"/>
    <col min="7173" max="7173" width="10.7109375" style="41" customWidth="1"/>
    <col min="7174" max="7174" width="14.85546875" style="41" customWidth="1"/>
    <col min="7175" max="7175" width="5.140625" style="41" customWidth="1"/>
    <col min="7176" max="7176" width="0" style="41" hidden="1" customWidth="1"/>
    <col min="7177" max="7177" width="21" style="41" customWidth="1"/>
    <col min="7178" max="7178" width="14.7109375" style="41" customWidth="1"/>
    <col min="7179" max="7179" width="11.7109375" style="41" customWidth="1"/>
    <col min="7180" max="7180" width="11.5703125" style="41" customWidth="1"/>
    <col min="7181" max="7181" width="7.140625" style="41" customWidth="1"/>
    <col min="7182" max="7182" width="9.5703125" style="41" customWidth="1"/>
    <col min="7183" max="7183" width="14.28515625" style="41" customWidth="1"/>
    <col min="7184" max="7185" width="9.140625" style="41" customWidth="1"/>
    <col min="7186" max="7186" width="8" style="41" customWidth="1"/>
    <col min="7187" max="7187" width="3.7109375" style="41" customWidth="1"/>
    <col min="7188" max="7189" width="9.42578125" style="41" customWidth="1"/>
    <col min="7190" max="7190" width="8.140625" style="41" customWidth="1"/>
    <col min="7191" max="7191" width="3.7109375" style="41" customWidth="1"/>
    <col min="7192" max="7193" width="9.140625" style="41" customWidth="1"/>
    <col min="7194" max="7194" width="8.5703125" style="41" customWidth="1"/>
    <col min="7195" max="7195" width="3.7109375" style="41" customWidth="1"/>
    <col min="7196" max="7197" width="8.7109375" style="41" customWidth="1"/>
    <col min="7198" max="7198" width="7.7109375" style="41" customWidth="1"/>
    <col min="7199" max="7199" width="3.7109375" style="41" customWidth="1"/>
    <col min="7200" max="7201" width="9.140625" style="41" customWidth="1"/>
    <col min="7202" max="7202" width="8.140625" style="41" customWidth="1"/>
    <col min="7203" max="7203" width="3.7109375" style="41" customWidth="1"/>
    <col min="7204" max="7205" width="9.42578125" style="41" customWidth="1"/>
    <col min="7206" max="7206" width="11.85546875" style="41" bestFit="1" customWidth="1"/>
    <col min="7207" max="7207" width="10.85546875" style="41" customWidth="1"/>
    <col min="7208" max="7208" width="28.28515625" style="41" customWidth="1"/>
    <col min="7209" max="7209" width="11" style="41" customWidth="1"/>
    <col min="7210" max="7424" width="9.140625" style="41"/>
    <col min="7425" max="7425" width="4.5703125" style="41" customWidth="1"/>
    <col min="7426" max="7426" width="5" style="41" customWidth="1"/>
    <col min="7427" max="7428" width="0" style="41" hidden="1" customWidth="1"/>
    <col min="7429" max="7429" width="10.7109375" style="41" customWidth="1"/>
    <col min="7430" max="7430" width="14.85546875" style="41" customWidth="1"/>
    <col min="7431" max="7431" width="5.140625" style="41" customWidth="1"/>
    <col min="7432" max="7432" width="0" style="41" hidden="1" customWidth="1"/>
    <col min="7433" max="7433" width="21" style="41" customWidth="1"/>
    <col min="7434" max="7434" width="14.7109375" style="41" customWidth="1"/>
    <col min="7435" max="7435" width="11.7109375" style="41" customWidth="1"/>
    <col min="7436" max="7436" width="11.5703125" style="41" customWidth="1"/>
    <col min="7437" max="7437" width="7.140625" style="41" customWidth="1"/>
    <col min="7438" max="7438" width="9.5703125" style="41" customWidth="1"/>
    <col min="7439" max="7439" width="14.28515625" style="41" customWidth="1"/>
    <col min="7440" max="7441" width="9.140625" style="41" customWidth="1"/>
    <col min="7442" max="7442" width="8" style="41" customWidth="1"/>
    <col min="7443" max="7443" width="3.7109375" style="41" customWidth="1"/>
    <col min="7444" max="7445" width="9.42578125" style="41" customWidth="1"/>
    <col min="7446" max="7446" width="8.140625" style="41" customWidth="1"/>
    <col min="7447" max="7447" width="3.7109375" style="41" customWidth="1"/>
    <col min="7448" max="7449" width="9.140625" style="41" customWidth="1"/>
    <col min="7450" max="7450" width="8.5703125" style="41" customWidth="1"/>
    <col min="7451" max="7451" width="3.7109375" style="41" customWidth="1"/>
    <col min="7452" max="7453" width="8.7109375" style="41" customWidth="1"/>
    <col min="7454" max="7454" width="7.7109375" style="41" customWidth="1"/>
    <col min="7455" max="7455" width="3.7109375" style="41" customWidth="1"/>
    <col min="7456" max="7457" width="9.140625" style="41" customWidth="1"/>
    <col min="7458" max="7458" width="8.140625" style="41" customWidth="1"/>
    <col min="7459" max="7459" width="3.7109375" style="41" customWidth="1"/>
    <col min="7460" max="7461" width="9.42578125" style="41" customWidth="1"/>
    <col min="7462" max="7462" width="11.85546875" style="41" bestFit="1" customWidth="1"/>
    <col min="7463" max="7463" width="10.85546875" style="41" customWidth="1"/>
    <col min="7464" max="7464" width="28.28515625" style="41" customWidth="1"/>
    <col min="7465" max="7465" width="11" style="41" customWidth="1"/>
    <col min="7466" max="7680" width="9.140625" style="41"/>
    <col min="7681" max="7681" width="4.5703125" style="41" customWidth="1"/>
    <col min="7682" max="7682" width="5" style="41" customWidth="1"/>
    <col min="7683" max="7684" width="0" style="41" hidden="1" customWidth="1"/>
    <col min="7685" max="7685" width="10.7109375" style="41" customWidth="1"/>
    <col min="7686" max="7686" width="14.85546875" style="41" customWidth="1"/>
    <col min="7687" max="7687" width="5.140625" style="41" customWidth="1"/>
    <col min="7688" max="7688" width="0" style="41" hidden="1" customWidth="1"/>
    <col min="7689" max="7689" width="21" style="41" customWidth="1"/>
    <col min="7690" max="7690" width="14.7109375" style="41" customWidth="1"/>
    <col min="7691" max="7691" width="11.7109375" style="41" customWidth="1"/>
    <col min="7692" max="7692" width="11.5703125" style="41" customWidth="1"/>
    <col min="7693" max="7693" width="7.140625" style="41" customWidth="1"/>
    <col min="7694" max="7694" width="9.5703125" style="41" customWidth="1"/>
    <col min="7695" max="7695" width="14.28515625" style="41" customWidth="1"/>
    <col min="7696" max="7697" width="9.140625" style="41" customWidth="1"/>
    <col min="7698" max="7698" width="8" style="41" customWidth="1"/>
    <col min="7699" max="7699" width="3.7109375" style="41" customWidth="1"/>
    <col min="7700" max="7701" width="9.42578125" style="41" customWidth="1"/>
    <col min="7702" max="7702" width="8.140625" style="41" customWidth="1"/>
    <col min="7703" max="7703" width="3.7109375" style="41" customWidth="1"/>
    <col min="7704" max="7705" width="9.140625" style="41" customWidth="1"/>
    <col min="7706" max="7706" width="8.5703125" style="41" customWidth="1"/>
    <col min="7707" max="7707" width="3.7109375" style="41" customWidth="1"/>
    <col min="7708" max="7709" width="8.7109375" style="41" customWidth="1"/>
    <col min="7710" max="7710" width="7.7109375" style="41" customWidth="1"/>
    <col min="7711" max="7711" width="3.7109375" style="41" customWidth="1"/>
    <col min="7712" max="7713" width="9.140625" style="41" customWidth="1"/>
    <col min="7714" max="7714" width="8.140625" style="41" customWidth="1"/>
    <col min="7715" max="7715" width="3.7109375" style="41" customWidth="1"/>
    <col min="7716" max="7717" width="9.42578125" style="41" customWidth="1"/>
    <col min="7718" max="7718" width="11.85546875" style="41" bestFit="1" customWidth="1"/>
    <col min="7719" max="7719" width="10.85546875" style="41" customWidth="1"/>
    <col min="7720" max="7720" width="28.28515625" style="41" customWidth="1"/>
    <col min="7721" max="7721" width="11" style="41" customWidth="1"/>
    <col min="7722" max="7936" width="9.140625" style="41"/>
    <col min="7937" max="7937" width="4.5703125" style="41" customWidth="1"/>
    <col min="7938" max="7938" width="5" style="41" customWidth="1"/>
    <col min="7939" max="7940" width="0" style="41" hidden="1" customWidth="1"/>
    <col min="7941" max="7941" width="10.7109375" style="41" customWidth="1"/>
    <col min="7942" max="7942" width="14.85546875" style="41" customWidth="1"/>
    <col min="7943" max="7943" width="5.140625" style="41" customWidth="1"/>
    <col min="7944" max="7944" width="0" style="41" hidden="1" customWidth="1"/>
    <col min="7945" max="7945" width="21" style="41" customWidth="1"/>
    <col min="7946" max="7946" width="14.7109375" style="41" customWidth="1"/>
    <col min="7947" max="7947" width="11.7109375" style="41" customWidth="1"/>
    <col min="7948" max="7948" width="11.5703125" style="41" customWidth="1"/>
    <col min="7949" max="7949" width="7.140625" style="41" customWidth="1"/>
    <col min="7950" max="7950" width="9.5703125" style="41" customWidth="1"/>
    <col min="7951" max="7951" width="14.28515625" style="41" customWidth="1"/>
    <col min="7952" max="7953" width="9.140625" style="41" customWidth="1"/>
    <col min="7954" max="7954" width="8" style="41" customWidth="1"/>
    <col min="7955" max="7955" width="3.7109375" style="41" customWidth="1"/>
    <col min="7956" max="7957" width="9.42578125" style="41" customWidth="1"/>
    <col min="7958" max="7958" width="8.140625" style="41" customWidth="1"/>
    <col min="7959" max="7959" width="3.7109375" style="41" customWidth="1"/>
    <col min="7960" max="7961" width="9.140625" style="41" customWidth="1"/>
    <col min="7962" max="7962" width="8.5703125" style="41" customWidth="1"/>
    <col min="7963" max="7963" width="3.7109375" style="41" customWidth="1"/>
    <col min="7964" max="7965" width="8.7109375" style="41" customWidth="1"/>
    <col min="7966" max="7966" width="7.7109375" style="41" customWidth="1"/>
    <col min="7967" max="7967" width="3.7109375" style="41" customWidth="1"/>
    <col min="7968" max="7969" width="9.140625" style="41" customWidth="1"/>
    <col min="7970" max="7970" width="8.140625" style="41" customWidth="1"/>
    <col min="7971" max="7971" width="3.7109375" style="41" customWidth="1"/>
    <col min="7972" max="7973" width="9.42578125" style="41" customWidth="1"/>
    <col min="7974" max="7974" width="11.85546875" style="41" bestFit="1" customWidth="1"/>
    <col min="7975" max="7975" width="10.85546875" style="41" customWidth="1"/>
    <col min="7976" max="7976" width="28.28515625" style="41" customWidth="1"/>
    <col min="7977" max="7977" width="11" style="41" customWidth="1"/>
    <col min="7978" max="8192" width="9.140625" style="41"/>
    <col min="8193" max="8193" width="4.5703125" style="41" customWidth="1"/>
    <col min="8194" max="8194" width="5" style="41" customWidth="1"/>
    <col min="8195" max="8196" width="0" style="41" hidden="1" customWidth="1"/>
    <col min="8197" max="8197" width="10.7109375" style="41" customWidth="1"/>
    <col min="8198" max="8198" width="14.85546875" style="41" customWidth="1"/>
    <col min="8199" max="8199" width="5.140625" style="41" customWidth="1"/>
    <col min="8200" max="8200" width="0" style="41" hidden="1" customWidth="1"/>
    <col min="8201" max="8201" width="21" style="41" customWidth="1"/>
    <col min="8202" max="8202" width="14.7109375" style="41" customWidth="1"/>
    <col min="8203" max="8203" width="11.7109375" style="41" customWidth="1"/>
    <col min="8204" max="8204" width="11.5703125" style="41" customWidth="1"/>
    <col min="8205" max="8205" width="7.140625" style="41" customWidth="1"/>
    <col min="8206" max="8206" width="9.5703125" style="41" customWidth="1"/>
    <col min="8207" max="8207" width="14.28515625" style="41" customWidth="1"/>
    <col min="8208" max="8209" width="9.140625" style="41" customWidth="1"/>
    <col min="8210" max="8210" width="8" style="41" customWidth="1"/>
    <col min="8211" max="8211" width="3.7109375" style="41" customWidth="1"/>
    <col min="8212" max="8213" width="9.42578125" style="41" customWidth="1"/>
    <col min="8214" max="8214" width="8.140625" style="41" customWidth="1"/>
    <col min="8215" max="8215" width="3.7109375" style="41" customWidth="1"/>
    <col min="8216" max="8217" width="9.140625" style="41" customWidth="1"/>
    <col min="8218" max="8218" width="8.5703125" style="41" customWidth="1"/>
    <col min="8219" max="8219" width="3.7109375" style="41" customWidth="1"/>
    <col min="8220" max="8221" width="8.7109375" style="41" customWidth="1"/>
    <col min="8222" max="8222" width="7.7109375" style="41" customWidth="1"/>
    <col min="8223" max="8223" width="3.7109375" style="41" customWidth="1"/>
    <col min="8224" max="8225" width="9.140625" style="41" customWidth="1"/>
    <col min="8226" max="8226" width="8.140625" style="41" customWidth="1"/>
    <col min="8227" max="8227" width="3.7109375" style="41" customWidth="1"/>
    <col min="8228" max="8229" width="9.42578125" style="41" customWidth="1"/>
    <col min="8230" max="8230" width="11.85546875" style="41" bestFit="1" customWidth="1"/>
    <col min="8231" max="8231" width="10.85546875" style="41" customWidth="1"/>
    <col min="8232" max="8232" width="28.28515625" style="41" customWidth="1"/>
    <col min="8233" max="8233" width="11" style="41" customWidth="1"/>
    <col min="8234" max="8448" width="9.140625" style="41"/>
    <col min="8449" max="8449" width="4.5703125" style="41" customWidth="1"/>
    <col min="8450" max="8450" width="5" style="41" customWidth="1"/>
    <col min="8451" max="8452" width="0" style="41" hidden="1" customWidth="1"/>
    <col min="8453" max="8453" width="10.7109375" style="41" customWidth="1"/>
    <col min="8454" max="8454" width="14.85546875" style="41" customWidth="1"/>
    <col min="8455" max="8455" width="5.140625" style="41" customWidth="1"/>
    <col min="8456" max="8456" width="0" style="41" hidden="1" customWidth="1"/>
    <col min="8457" max="8457" width="21" style="41" customWidth="1"/>
    <col min="8458" max="8458" width="14.7109375" style="41" customWidth="1"/>
    <col min="8459" max="8459" width="11.7109375" style="41" customWidth="1"/>
    <col min="8460" max="8460" width="11.5703125" style="41" customWidth="1"/>
    <col min="8461" max="8461" width="7.140625" style="41" customWidth="1"/>
    <col min="8462" max="8462" width="9.5703125" style="41" customWidth="1"/>
    <col min="8463" max="8463" width="14.28515625" style="41" customWidth="1"/>
    <col min="8464" max="8465" width="9.140625" style="41" customWidth="1"/>
    <col min="8466" max="8466" width="8" style="41" customWidth="1"/>
    <col min="8467" max="8467" width="3.7109375" style="41" customWidth="1"/>
    <col min="8468" max="8469" width="9.42578125" style="41" customWidth="1"/>
    <col min="8470" max="8470" width="8.140625" style="41" customWidth="1"/>
    <col min="8471" max="8471" width="3.7109375" style="41" customWidth="1"/>
    <col min="8472" max="8473" width="9.140625" style="41" customWidth="1"/>
    <col min="8474" max="8474" width="8.5703125" style="41" customWidth="1"/>
    <col min="8475" max="8475" width="3.7109375" style="41" customWidth="1"/>
    <col min="8476" max="8477" width="8.7109375" style="41" customWidth="1"/>
    <col min="8478" max="8478" width="7.7109375" style="41" customWidth="1"/>
    <col min="8479" max="8479" width="3.7109375" style="41" customWidth="1"/>
    <col min="8480" max="8481" width="9.140625" style="41" customWidth="1"/>
    <col min="8482" max="8482" width="8.140625" style="41" customWidth="1"/>
    <col min="8483" max="8483" width="3.7109375" style="41" customWidth="1"/>
    <col min="8484" max="8485" width="9.42578125" style="41" customWidth="1"/>
    <col min="8486" max="8486" width="11.85546875" style="41" bestFit="1" customWidth="1"/>
    <col min="8487" max="8487" width="10.85546875" style="41" customWidth="1"/>
    <col min="8488" max="8488" width="28.28515625" style="41" customWidth="1"/>
    <col min="8489" max="8489" width="11" style="41" customWidth="1"/>
    <col min="8490" max="8704" width="9.140625" style="41"/>
    <col min="8705" max="8705" width="4.5703125" style="41" customWidth="1"/>
    <col min="8706" max="8706" width="5" style="41" customWidth="1"/>
    <col min="8707" max="8708" width="0" style="41" hidden="1" customWidth="1"/>
    <col min="8709" max="8709" width="10.7109375" style="41" customWidth="1"/>
    <col min="8710" max="8710" width="14.85546875" style="41" customWidth="1"/>
    <col min="8711" max="8711" width="5.140625" style="41" customWidth="1"/>
    <col min="8712" max="8712" width="0" style="41" hidden="1" customWidth="1"/>
    <col min="8713" max="8713" width="21" style="41" customWidth="1"/>
    <col min="8714" max="8714" width="14.7109375" style="41" customWidth="1"/>
    <col min="8715" max="8715" width="11.7109375" style="41" customWidth="1"/>
    <col min="8716" max="8716" width="11.5703125" style="41" customWidth="1"/>
    <col min="8717" max="8717" width="7.140625" style="41" customWidth="1"/>
    <col min="8718" max="8718" width="9.5703125" style="41" customWidth="1"/>
    <col min="8719" max="8719" width="14.28515625" style="41" customWidth="1"/>
    <col min="8720" max="8721" width="9.140625" style="41" customWidth="1"/>
    <col min="8722" max="8722" width="8" style="41" customWidth="1"/>
    <col min="8723" max="8723" width="3.7109375" style="41" customWidth="1"/>
    <col min="8724" max="8725" width="9.42578125" style="41" customWidth="1"/>
    <col min="8726" max="8726" width="8.140625" style="41" customWidth="1"/>
    <col min="8727" max="8727" width="3.7109375" style="41" customWidth="1"/>
    <col min="8728" max="8729" width="9.140625" style="41" customWidth="1"/>
    <col min="8730" max="8730" width="8.5703125" style="41" customWidth="1"/>
    <col min="8731" max="8731" width="3.7109375" style="41" customWidth="1"/>
    <col min="8732" max="8733" width="8.7109375" style="41" customWidth="1"/>
    <col min="8734" max="8734" width="7.7109375" style="41" customWidth="1"/>
    <col min="8735" max="8735" width="3.7109375" style="41" customWidth="1"/>
    <col min="8736" max="8737" width="9.140625" style="41" customWidth="1"/>
    <col min="8738" max="8738" width="8.140625" style="41" customWidth="1"/>
    <col min="8739" max="8739" width="3.7109375" style="41" customWidth="1"/>
    <col min="8740" max="8741" width="9.42578125" style="41" customWidth="1"/>
    <col min="8742" max="8742" width="11.85546875" style="41" bestFit="1" customWidth="1"/>
    <col min="8743" max="8743" width="10.85546875" style="41" customWidth="1"/>
    <col min="8744" max="8744" width="28.28515625" style="41" customWidth="1"/>
    <col min="8745" max="8745" width="11" style="41" customWidth="1"/>
    <col min="8746" max="8960" width="9.140625" style="41"/>
    <col min="8961" max="8961" width="4.5703125" style="41" customWidth="1"/>
    <col min="8962" max="8962" width="5" style="41" customWidth="1"/>
    <col min="8963" max="8964" width="0" style="41" hidden="1" customWidth="1"/>
    <col min="8965" max="8965" width="10.7109375" style="41" customWidth="1"/>
    <col min="8966" max="8966" width="14.85546875" style="41" customWidth="1"/>
    <col min="8967" max="8967" width="5.140625" style="41" customWidth="1"/>
    <col min="8968" max="8968" width="0" style="41" hidden="1" customWidth="1"/>
    <col min="8969" max="8969" width="21" style="41" customWidth="1"/>
    <col min="8970" max="8970" width="14.7109375" style="41" customWidth="1"/>
    <col min="8971" max="8971" width="11.7109375" style="41" customWidth="1"/>
    <col min="8972" max="8972" width="11.5703125" style="41" customWidth="1"/>
    <col min="8973" max="8973" width="7.140625" style="41" customWidth="1"/>
    <col min="8974" max="8974" width="9.5703125" style="41" customWidth="1"/>
    <col min="8975" max="8975" width="14.28515625" style="41" customWidth="1"/>
    <col min="8976" max="8977" width="9.140625" style="41" customWidth="1"/>
    <col min="8978" max="8978" width="8" style="41" customWidth="1"/>
    <col min="8979" max="8979" width="3.7109375" style="41" customWidth="1"/>
    <col min="8980" max="8981" width="9.42578125" style="41" customWidth="1"/>
    <col min="8982" max="8982" width="8.140625" style="41" customWidth="1"/>
    <col min="8983" max="8983" width="3.7109375" style="41" customWidth="1"/>
    <col min="8984" max="8985" width="9.140625" style="41" customWidth="1"/>
    <col min="8986" max="8986" width="8.5703125" style="41" customWidth="1"/>
    <col min="8987" max="8987" width="3.7109375" style="41" customWidth="1"/>
    <col min="8988" max="8989" width="8.7109375" style="41" customWidth="1"/>
    <col min="8990" max="8990" width="7.7109375" style="41" customWidth="1"/>
    <col min="8991" max="8991" width="3.7109375" style="41" customWidth="1"/>
    <col min="8992" max="8993" width="9.140625" style="41" customWidth="1"/>
    <col min="8994" max="8994" width="8.140625" style="41" customWidth="1"/>
    <col min="8995" max="8995" width="3.7109375" style="41" customWidth="1"/>
    <col min="8996" max="8997" width="9.42578125" style="41" customWidth="1"/>
    <col min="8998" max="8998" width="11.85546875" style="41" bestFit="1" customWidth="1"/>
    <col min="8999" max="8999" width="10.85546875" style="41" customWidth="1"/>
    <col min="9000" max="9000" width="28.28515625" style="41" customWidth="1"/>
    <col min="9001" max="9001" width="11" style="41" customWidth="1"/>
    <col min="9002" max="9216" width="9.140625" style="41"/>
    <col min="9217" max="9217" width="4.5703125" style="41" customWidth="1"/>
    <col min="9218" max="9218" width="5" style="41" customWidth="1"/>
    <col min="9219" max="9220" width="0" style="41" hidden="1" customWidth="1"/>
    <col min="9221" max="9221" width="10.7109375" style="41" customWidth="1"/>
    <col min="9222" max="9222" width="14.85546875" style="41" customWidth="1"/>
    <col min="9223" max="9223" width="5.140625" style="41" customWidth="1"/>
    <col min="9224" max="9224" width="0" style="41" hidden="1" customWidth="1"/>
    <col min="9225" max="9225" width="21" style="41" customWidth="1"/>
    <col min="9226" max="9226" width="14.7109375" style="41" customWidth="1"/>
    <col min="9227" max="9227" width="11.7109375" style="41" customWidth="1"/>
    <col min="9228" max="9228" width="11.5703125" style="41" customWidth="1"/>
    <col min="9229" max="9229" width="7.140625" style="41" customWidth="1"/>
    <col min="9230" max="9230" width="9.5703125" style="41" customWidth="1"/>
    <col min="9231" max="9231" width="14.28515625" style="41" customWidth="1"/>
    <col min="9232" max="9233" width="9.140625" style="41" customWidth="1"/>
    <col min="9234" max="9234" width="8" style="41" customWidth="1"/>
    <col min="9235" max="9235" width="3.7109375" style="41" customWidth="1"/>
    <col min="9236" max="9237" width="9.42578125" style="41" customWidth="1"/>
    <col min="9238" max="9238" width="8.140625" style="41" customWidth="1"/>
    <col min="9239" max="9239" width="3.7109375" style="41" customWidth="1"/>
    <col min="9240" max="9241" width="9.140625" style="41" customWidth="1"/>
    <col min="9242" max="9242" width="8.5703125" style="41" customWidth="1"/>
    <col min="9243" max="9243" width="3.7109375" style="41" customWidth="1"/>
    <col min="9244" max="9245" width="8.7109375" style="41" customWidth="1"/>
    <col min="9246" max="9246" width="7.7109375" style="41" customWidth="1"/>
    <col min="9247" max="9247" width="3.7109375" style="41" customWidth="1"/>
    <col min="9248" max="9249" width="9.140625" style="41" customWidth="1"/>
    <col min="9250" max="9250" width="8.140625" style="41" customWidth="1"/>
    <col min="9251" max="9251" width="3.7109375" style="41" customWidth="1"/>
    <col min="9252" max="9253" width="9.42578125" style="41" customWidth="1"/>
    <col min="9254" max="9254" width="11.85546875" style="41" bestFit="1" customWidth="1"/>
    <col min="9255" max="9255" width="10.85546875" style="41" customWidth="1"/>
    <col min="9256" max="9256" width="28.28515625" style="41" customWidth="1"/>
    <col min="9257" max="9257" width="11" style="41" customWidth="1"/>
    <col min="9258" max="9472" width="9.140625" style="41"/>
    <col min="9473" max="9473" width="4.5703125" style="41" customWidth="1"/>
    <col min="9474" max="9474" width="5" style="41" customWidth="1"/>
    <col min="9475" max="9476" width="0" style="41" hidden="1" customWidth="1"/>
    <col min="9477" max="9477" width="10.7109375" style="41" customWidth="1"/>
    <col min="9478" max="9478" width="14.85546875" style="41" customWidth="1"/>
    <col min="9479" max="9479" width="5.140625" style="41" customWidth="1"/>
    <col min="9480" max="9480" width="0" style="41" hidden="1" customWidth="1"/>
    <col min="9481" max="9481" width="21" style="41" customWidth="1"/>
    <col min="9482" max="9482" width="14.7109375" style="41" customWidth="1"/>
    <col min="9483" max="9483" width="11.7109375" style="41" customWidth="1"/>
    <col min="9484" max="9484" width="11.5703125" style="41" customWidth="1"/>
    <col min="9485" max="9485" width="7.140625" style="41" customWidth="1"/>
    <col min="9486" max="9486" width="9.5703125" style="41" customWidth="1"/>
    <col min="9487" max="9487" width="14.28515625" style="41" customWidth="1"/>
    <col min="9488" max="9489" width="9.140625" style="41" customWidth="1"/>
    <col min="9490" max="9490" width="8" style="41" customWidth="1"/>
    <col min="9491" max="9491" width="3.7109375" style="41" customWidth="1"/>
    <col min="9492" max="9493" width="9.42578125" style="41" customWidth="1"/>
    <col min="9494" max="9494" width="8.140625" style="41" customWidth="1"/>
    <col min="9495" max="9495" width="3.7109375" style="41" customWidth="1"/>
    <col min="9496" max="9497" width="9.140625" style="41" customWidth="1"/>
    <col min="9498" max="9498" width="8.5703125" style="41" customWidth="1"/>
    <col min="9499" max="9499" width="3.7109375" style="41" customWidth="1"/>
    <col min="9500" max="9501" width="8.7109375" style="41" customWidth="1"/>
    <col min="9502" max="9502" width="7.7109375" style="41" customWidth="1"/>
    <col min="9503" max="9503" width="3.7109375" style="41" customWidth="1"/>
    <col min="9504" max="9505" width="9.140625" style="41" customWidth="1"/>
    <col min="9506" max="9506" width="8.140625" style="41" customWidth="1"/>
    <col min="9507" max="9507" width="3.7109375" style="41" customWidth="1"/>
    <col min="9508" max="9509" width="9.42578125" style="41" customWidth="1"/>
    <col min="9510" max="9510" width="11.85546875" style="41" bestFit="1" customWidth="1"/>
    <col min="9511" max="9511" width="10.85546875" style="41" customWidth="1"/>
    <col min="9512" max="9512" width="28.28515625" style="41" customWidth="1"/>
    <col min="9513" max="9513" width="11" style="41" customWidth="1"/>
    <col min="9514" max="9728" width="9.140625" style="41"/>
    <col min="9729" max="9729" width="4.5703125" style="41" customWidth="1"/>
    <col min="9730" max="9730" width="5" style="41" customWidth="1"/>
    <col min="9731" max="9732" width="0" style="41" hidden="1" customWidth="1"/>
    <col min="9733" max="9733" width="10.7109375" style="41" customWidth="1"/>
    <col min="9734" max="9734" width="14.85546875" style="41" customWidth="1"/>
    <col min="9735" max="9735" width="5.140625" style="41" customWidth="1"/>
    <col min="9736" max="9736" width="0" style="41" hidden="1" customWidth="1"/>
    <col min="9737" max="9737" width="21" style="41" customWidth="1"/>
    <col min="9738" max="9738" width="14.7109375" style="41" customWidth="1"/>
    <col min="9739" max="9739" width="11.7109375" style="41" customWidth="1"/>
    <col min="9740" max="9740" width="11.5703125" style="41" customWidth="1"/>
    <col min="9741" max="9741" width="7.140625" style="41" customWidth="1"/>
    <col min="9742" max="9742" width="9.5703125" style="41" customWidth="1"/>
    <col min="9743" max="9743" width="14.28515625" style="41" customWidth="1"/>
    <col min="9744" max="9745" width="9.140625" style="41" customWidth="1"/>
    <col min="9746" max="9746" width="8" style="41" customWidth="1"/>
    <col min="9747" max="9747" width="3.7109375" style="41" customWidth="1"/>
    <col min="9748" max="9749" width="9.42578125" style="41" customWidth="1"/>
    <col min="9750" max="9750" width="8.140625" style="41" customWidth="1"/>
    <col min="9751" max="9751" width="3.7109375" style="41" customWidth="1"/>
    <col min="9752" max="9753" width="9.140625" style="41" customWidth="1"/>
    <col min="9754" max="9754" width="8.5703125" style="41" customWidth="1"/>
    <col min="9755" max="9755" width="3.7109375" style="41" customWidth="1"/>
    <col min="9756" max="9757" width="8.7109375" style="41" customWidth="1"/>
    <col min="9758" max="9758" width="7.7109375" style="41" customWidth="1"/>
    <col min="9759" max="9759" width="3.7109375" style="41" customWidth="1"/>
    <col min="9760" max="9761" width="9.140625" style="41" customWidth="1"/>
    <col min="9762" max="9762" width="8.140625" style="41" customWidth="1"/>
    <col min="9763" max="9763" width="3.7109375" style="41" customWidth="1"/>
    <col min="9764" max="9765" width="9.42578125" style="41" customWidth="1"/>
    <col min="9766" max="9766" width="11.85546875" style="41" bestFit="1" customWidth="1"/>
    <col min="9767" max="9767" width="10.85546875" style="41" customWidth="1"/>
    <col min="9768" max="9768" width="28.28515625" style="41" customWidth="1"/>
    <col min="9769" max="9769" width="11" style="41" customWidth="1"/>
    <col min="9770" max="9984" width="9.140625" style="41"/>
    <col min="9985" max="9985" width="4.5703125" style="41" customWidth="1"/>
    <col min="9986" max="9986" width="5" style="41" customWidth="1"/>
    <col min="9987" max="9988" width="0" style="41" hidden="1" customWidth="1"/>
    <col min="9989" max="9989" width="10.7109375" style="41" customWidth="1"/>
    <col min="9990" max="9990" width="14.85546875" style="41" customWidth="1"/>
    <col min="9991" max="9991" width="5.140625" style="41" customWidth="1"/>
    <col min="9992" max="9992" width="0" style="41" hidden="1" customWidth="1"/>
    <col min="9993" max="9993" width="21" style="41" customWidth="1"/>
    <col min="9994" max="9994" width="14.7109375" style="41" customWidth="1"/>
    <col min="9995" max="9995" width="11.7109375" style="41" customWidth="1"/>
    <col min="9996" max="9996" width="11.5703125" style="41" customWidth="1"/>
    <col min="9997" max="9997" width="7.140625" style="41" customWidth="1"/>
    <col min="9998" max="9998" width="9.5703125" style="41" customWidth="1"/>
    <col min="9999" max="9999" width="14.28515625" style="41" customWidth="1"/>
    <col min="10000" max="10001" width="9.140625" style="41" customWidth="1"/>
    <col min="10002" max="10002" width="8" style="41" customWidth="1"/>
    <col min="10003" max="10003" width="3.7109375" style="41" customWidth="1"/>
    <col min="10004" max="10005" width="9.42578125" style="41" customWidth="1"/>
    <col min="10006" max="10006" width="8.140625" style="41" customWidth="1"/>
    <col min="10007" max="10007" width="3.7109375" style="41" customWidth="1"/>
    <col min="10008" max="10009" width="9.140625" style="41" customWidth="1"/>
    <col min="10010" max="10010" width="8.5703125" style="41" customWidth="1"/>
    <col min="10011" max="10011" width="3.7109375" style="41" customWidth="1"/>
    <col min="10012" max="10013" width="8.7109375" style="41" customWidth="1"/>
    <col min="10014" max="10014" width="7.7109375" style="41" customWidth="1"/>
    <col min="10015" max="10015" width="3.7109375" style="41" customWidth="1"/>
    <col min="10016" max="10017" width="9.140625" style="41" customWidth="1"/>
    <col min="10018" max="10018" width="8.140625" style="41" customWidth="1"/>
    <col min="10019" max="10019" width="3.7109375" style="41" customWidth="1"/>
    <col min="10020" max="10021" width="9.42578125" style="41" customWidth="1"/>
    <col min="10022" max="10022" width="11.85546875" style="41" bestFit="1" customWidth="1"/>
    <col min="10023" max="10023" width="10.85546875" style="41" customWidth="1"/>
    <col min="10024" max="10024" width="28.28515625" style="41" customWidth="1"/>
    <col min="10025" max="10025" width="11" style="41" customWidth="1"/>
    <col min="10026" max="10240" width="9.140625" style="41"/>
    <col min="10241" max="10241" width="4.5703125" style="41" customWidth="1"/>
    <col min="10242" max="10242" width="5" style="41" customWidth="1"/>
    <col min="10243" max="10244" width="0" style="41" hidden="1" customWidth="1"/>
    <col min="10245" max="10245" width="10.7109375" style="41" customWidth="1"/>
    <col min="10246" max="10246" width="14.85546875" style="41" customWidth="1"/>
    <col min="10247" max="10247" width="5.140625" style="41" customWidth="1"/>
    <col min="10248" max="10248" width="0" style="41" hidden="1" customWidth="1"/>
    <col min="10249" max="10249" width="21" style="41" customWidth="1"/>
    <col min="10250" max="10250" width="14.7109375" style="41" customWidth="1"/>
    <col min="10251" max="10251" width="11.7109375" style="41" customWidth="1"/>
    <col min="10252" max="10252" width="11.5703125" style="41" customWidth="1"/>
    <col min="10253" max="10253" width="7.140625" style="41" customWidth="1"/>
    <col min="10254" max="10254" width="9.5703125" style="41" customWidth="1"/>
    <col min="10255" max="10255" width="14.28515625" style="41" customWidth="1"/>
    <col min="10256" max="10257" width="9.140625" style="41" customWidth="1"/>
    <col min="10258" max="10258" width="8" style="41" customWidth="1"/>
    <col min="10259" max="10259" width="3.7109375" style="41" customWidth="1"/>
    <col min="10260" max="10261" width="9.42578125" style="41" customWidth="1"/>
    <col min="10262" max="10262" width="8.140625" style="41" customWidth="1"/>
    <col min="10263" max="10263" width="3.7109375" style="41" customWidth="1"/>
    <col min="10264" max="10265" width="9.140625" style="41" customWidth="1"/>
    <col min="10266" max="10266" width="8.5703125" style="41" customWidth="1"/>
    <col min="10267" max="10267" width="3.7109375" style="41" customWidth="1"/>
    <col min="10268" max="10269" width="8.7109375" style="41" customWidth="1"/>
    <col min="10270" max="10270" width="7.7109375" style="41" customWidth="1"/>
    <col min="10271" max="10271" width="3.7109375" style="41" customWidth="1"/>
    <col min="10272" max="10273" width="9.140625" style="41" customWidth="1"/>
    <col min="10274" max="10274" width="8.140625" style="41" customWidth="1"/>
    <col min="10275" max="10275" width="3.7109375" style="41" customWidth="1"/>
    <col min="10276" max="10277" width="9.42578125" style="41" customWidth="1"/>
    <col min="10278" max="10278" width="11.85546875" style="41" bestFit="1" customWidth="1"/>
    <col min="10279" max="10279" width="10.85546875" style="41" customWidth="1"/>
    <col min="10280" max="10280" width="28.28515625" style="41" customWidth="1"/>
    <col min="10281" max="10281" width="11" style="41" customWidth="1"/>
    <col min="10282" max="10496" width="9.140625" style="41"/>
    <col min="10497" max="10497" width="4.5703125" style="41" customWidth="1"/>
    <col min="10498" max="10498" width="5" style="41" customWidth="1"/>
    <col min="10499" max="10500" width="0" style="41" hidden="1" customWidth="1"/>
    <col min="10501" max="10501" width="10.7109375" style="41" customWidth="1"/>
    <col min="10502" max="10502" width="14.85546875" style="41" customWidth="1"/>
    <col min="10503" max="10503" width="5.140625" style="41" customWidth="1"/>
    <col min="10504" max="10504" width="0" style="41" hidden="1" customWidth="1"/>
    <col min="10505" max="10505" width="21" style="41" customWidth="1"/>
    <col min="10506" max="10506" width="14.7109375" style="41" customWidth="1"/>
    <col min="10507" max="10507" width="11.7109375" style="41" customWidth="1"/>
    <col min="10508" max="10508" width="11.5703125" style="41" customWidth="1"/>
    <col min="10509" max="10509" width="7.140625" style="41" customWidth="1"/>
    <col min="10510" max="10510" width="9.5703125" style="41" customWidth="1"/>
    <col min="10511" max="10511" width="14.28515625" style="41" customWidth="1"/>
    <col min="10512" max="10513" width="9.140625" style="41" customWidth="1"/>
    <col min="10514" max="10514" width="8" style="41" customWidth="1"/>
    <col min="10515" max="10515" width="3.7109375" style="41" customWidth="1"/>
    <col min="10516" max="10517" width="9.42578125" style="41" customWidth="1"/>
    <col min="10518" max="10518" width="8.140625" style="41" customWidth="1"/>
    <col min="10519" max="10519" width="3.7109375" style="41" customWidth="1"/>
    <col min="10520" max="10521" width="9.140625" style="41" customWidth="1"/>
    <col min="10522" max="10522" width="8.5703125" style="41" customWidth="1"/>
    <col min="10523" max="10523" width="3.7109375" style="41" customWidth="1"/>
    <col min="10524" max="10525" width="8.7109375" style="41" customWidth="1"/>
    <col min="10526" max="10526" width="7.7109375" style="41" customWidth="1"/>
    <col min="10527" max="10527" width="3.7109375" style="41" customWidth="1"/>
    <col min="10528" max="10529" width="9.140625" style="41" customWidth="1"/>
    <col min="10530" max="10530" width="8.140625" style="41" customWidth="1"/>
    <col min="10531" max="10531" width="3.7109375" style="41" customWidth="1"/>
    <col min="10532" max="10533" width="9.42578125" style="41" customWidth="1"/>
    <col min="10534" max="10534" width="11.85546875" style="41" bestFit="1" customWidth="1"/>
    <col min="10535" max="10535" width="10.85546875" style="41" customWidth="1"/>
    <col min="10536" max="10536" width="28.28515625" style="41" customWidth="1"/>
    <col min="10537" max="10537" width="11" style="41" customWidth="1"/>
    <col min="10538" max="10752" width="9.140625" style="41"/>
    <col min="10753" max="10753" width="4.5703125" style="41" customWidth="1"/>
    <col min="10754" max="10754" width="5" style="41" customWidth="1"/>
    <col min="10755" max="10756" width="0" style="41" hidden="1" customWidth="1"/>
    <col min="10757" max="10757" width="10.7109375" style="41" customWidth="1"/>
    <col min="10758" max="10758" width="14.85546875" style="41" customWidth="1"/>
    <col min="10759" max="10759" width="5.140625" style="41" customWidth="1"/>
    <col min="10760" max="10760" width="0" style="41" hidden="1" customWidth="1"/>
    <col min="10761" max="10761" width="21" style="41" customWidth="1"/>
    <col min="10762" max="10762" width="14.7109375" style="41" customWidth="1"/>
    <col min="10763" max="10763" width="11.7109375" style="41" customWidth="1"/>
    <col min="10764" max="10764" width="11.5703125" style="41" customWidth="1"/>
    <col min="10765" max="10765" width="7.140625" style="41" customWidth="1"/>
    <col min="10766" max="10766" width="9.5703125" style="41" customWidth="1"/>
    <col min="10767" max="10767" width="14.28515625" style="41" customWidth="1"/>
    <col min="10768" max="10769" width="9.140625" style="41" customWidth="1"/>
    <col min="10770" max="10770" width="8" style="41" customWidth="1"/>
    <col min="10771" max="10771" width="3.7109375" style="41" customWidth="1"/>
    <col min="10772" max="10773" width="9.42578125" style="41" customWidth="1"/>
    <col min="10774" max="10774" width="8.140625" style="41" customWidth="1"/>
    <col min="10775" max="10775" width="3.7109375" style="41" customWidth="1"/>
    <col min="10776" max="10777" width="9.140625" style="41" customWidth="1"/>
    <col min="10778" max="10778" width="8.5703125" style="41" customWidth="1"/>
    <col min="10779" max="10779" width="3.7109375" style="41" customWidth="1"/>
    <col min="10780" max="10781" width="8.7109375" style="41" customWidth="1"/>
    <col min="10782" max="10782" width="7.7109375" style="41" customWidth="1"/>
    <col min="10783" max="10783" width="3.7109375" style="41" customWidth="1"/>
    <col min="10784" max="10785" width="9.140625" style="41" customWidth="1"/>
    <col min="10786" max="10786" width="8.140625" style="41" customWidth="1"/>
    <col min="10787" max="10787" width="3.7109375" style="41" customWidth="1"/>
    <col min="10788" max="10789" width="9.42578125" style="41" customWidth="1"/>
    <col min="10790" max="10790" width="11.85546875" style="41" bestFit="1" customWidth="1"/>
    <col min="10791" max="10791" width="10.85546875" style="41" customWidth="1"/>
    <col min="10792" max="10792" width="28.28515625" style="41" customWidth="1"/>
    <col min="10793" max="10793" width="11" style="41" customWidth="1"/>
    <col min="10794" max="11008" width="9.140625" style="41"/>
    <col min="11009" max="11009" width="4.5703125" style="41" customWidth="1"/>
    <col min="11010" max="11010" width="5" style="41" customWidth="1"/>
    <col min="11011" max="11012" width="0" style="41" hidden="1" customWidth="1"/>
    <col min="11013" max="11013" width="10.7109375" style="41" customWidth="1"/>
    <col min="11014" max="11014" width="14.85546875" style="41" customWidth="1"/>
    <col min="11015" max="11015" width="5.140625" style="41" customWidth="1"/>
    <col min="11016" max="11016" width="0" style="41" hidden="1" customWidth="1"/>
    <col min="11017" max="11017" width="21" style="41" customWidth="1"/>
    <col min="11018" max="11018" width="14.7109375" style="41" customWidth="1"/>
    <col min="11019" max="11019" width="11.7109375" style="41" customWidth="1"/>
    <col min="11020" max="11020" width="11.5703125" style="41" customWidth="1"/>
    <col min="11021" max="11021" width="7.140625" style="41" customWidth="1"/>
    <col min="11022" max="11022" width="9.5703125" style="41" customWidth="1"/>
    <col min="11023" max="11023" width="14.28515625" style="41" customWidth="1"/>
    <col min="11024" max="11025" width="9.140625" style="41" customWidth="1"/>
    <col min="11026" max="11026" width="8" style="41" customWidth="1"/>
    <col min="11027" max="11027" width="3.7109375" style="41" customWidth="1"/>
    <col min="11028" max="11029" width="9.42578125" style="41" customWidth="1"/>
    <col min="11030" max="11030" width="8.140625" style="41" customWidth="1"/>
    <col min="11031" max="11031" width="3.7109375" style="41" customWidth="1"/>
    <col min="11032" max="11033" width="9.140625" style="41" customWidth="1"/>
    <col min="11034" max="11034" width="8.5703125" style="41" customWidth="1"/>
    <col min="11035" max="11035" width="3.7109375" style="41" customWidth="1"/>
    <col min="11036" max="11037" width="8.7109375" style="41" customWidth="1"/>
    <col min="11038" max="11038" width="7.7109375" style="41" customWidth="1"/>
    <col min="11039" max="11039" width="3.7109375" style="41" customWidth="1"/>
    <col min="11040" max="11041" width="9.140625" style="41" customWidth="1"/>
    <col min="11042" max="11042" width="8.140625" style="41" customWidth="1"/>
    <col min="11043" max="11043" width="3.7109375" style="41" customWidth="1"/>
    <col min="11044" max="11045" width="9.42578125" style="41" customWidth="1"/>
    <col min="11046" max="11046" width="11.85546875" style="41" bestFit="1" customWidth="1"/>
    <col min="11047" max="11047" width="10.85546875" style="41" customWidth="1"/>
    <col min="11048" max="11048" width="28.28515625" style="41" customWidth="1"/>
    <col min="11049" max="11049" width="11" style="41" customWidth="1"/>
    <col min="11050" max="11264" width="9.140625" style="41"/>
    <col min="11265" max="11265" width="4.5703125" style="41" customWidth="1"/>
    <col min="11266" max="11266" width="5" style="41" customWidth="1"/>
    <col min="11267" max="11268" width="0" style="41" hidden="1" customWidth="1"/>
    <col min="11269" max="11269" width="10.7109375" style="41" customWidth="1"/>
    <col min="11270" max="11270" width="14.85546875" style="41" customWidth="1"/>
    <col min="11271" max="11271" width="5.140625" style="41" customWidth="1"/>
    <col min="11272" max="11272" width="0" style="41" hidden="1" customWidth="1"/>
    <col min="11273" max="11273" width="21" style="41" customWidth="1"/>
    <col min="11274" max="11274" width="14.7109375" style="41" customWidth="1"/>
    <col min="11275" max="11275" width="11.7109375" style="41" customWidth="1"/>
    <col min="11276" max="11276" width="11.5703125" style="41" customWidth="1"/>
    <col min="11277" max="11277" width="7.140625" style="41" customWidth="1"/>
    <col min="11278" max="11278" width="9.5703125" style="41" customWidth="1"/>
    <col min="11279" max="11279" width="14.28515625" style="41" customWidth="1"/>
    <col min="11280" max="11281" width="9.140625" style="41" customWidth="1"/>
    <col min="11282" max="11282" width="8" style="41" customWidth="1"/>
    <col min="11283" max="11283" width="3.7109375" style="41" customWidth="1"/>
    <col min="11284" max="11285" width="9.42578125" style="41" customWidth="1"/>
    <col min="11286" max="11286" width="8.140625" style="41" customWidth="1"/>
    <col min="11287" max="11287" width="3.7109375" style="41" customWidth="1"/>
    <col min="11288" max="11289" width="9.140625" style="41" customWidth="1"/>
    <col min="11290" max="11290" width="8.5703125" style="41" customWidth="1"/>
    <col min="11291" max="11291" width="3.7109375" style="41" customWidth="1"/>
    <col min="11292" max="11293" width="8.7109375" style="41" customWidth="1"/>
    <col min="11294" max="11294" width="7.7109375" style="41" customWidth="1"/>
    <col min="11295" max="11295" width="3.7109375" style="41" customWidth="1"/>
    <col min="11296" max="11297" width="9.140625" style="41" customWidth="1"/>
    <col min="11298" max="11298" width="8.140625" style="41" customWidth="1"/>
    <col min="11299" max="11299" width="3.7109375" style="41" customWidth="1"/>
    <col min="11300" max="11301" width="9.42578125" style="41" customWidth="1"/>
    <col min="11302" max="11302" width="11.85546875" style="41" bestFit="1" customWidth="1"/>
    <col min="11303" max="11303" width="10.85546875" style="41" customWidth="1"/>
    <col min="11304" max="11304" width="28.28515625" style="41" customWidth="1"/>
    <col min="11305" max="11305" width="11" style="41" customWidth="1"/>
    <col min="11306" max="11520" width="9.140625" style="41"/>
    <col min="11521" max="11521" width="4.5703125" style="41" customWidth="1"/>
    <col min="11522" max="11522" width="5" style="41" customWidth="1"/>
    <col min="11523" max="11524" width="0" style="41" hidden="1" customWidth="1"/>
    <col min="11525" max="11525" width="10.7109375" style="41" customWidth="1"/>
    <col min="11526" max="11526" width="14.85546875" style="41" customWidth="1"/>
    <col min="11527" max="11527" width="5.140625" style="41" customWidth="1"/>
    <col min="11528" max="11528" width="0" style="41" hidden="1" customWidth="1"/>
    <col min="11529" max="11529" width="21" style="41" customWidth="1"/>
    <col min="11530" max="11530" width="14.7109375" style="41" customWidth="1"/>
    <col min="11531" max="11531" width="11.7109375" style="41" customWidth="1"/>
    <col min="11532" max="11532" width="11.5703125" style="41" customWidth="1"/>
    <col min="11533" max="11533" width="7.140625" style="41" customWidth="1"/>
    <col min="11534" max="11534" width="9.5703125" style="41" customWidth="1"/>
    <col min="11535" max="11535" width="14.28515625" style="41" customWidth="1"/>
    <col min="11536" max="11537" width="9.140625" style="41" customWidth="1"/>
    <col min="11538" max="11538" width="8" style="41" customWidth="1"/>
    <col min="11539" max="11539" width="3.7109375" style="41" customWidth="1"/>
    <col min="11540" max="11541" width="9.42578125" style="41" customWidth="1"/>
    <col min="11542" max="11542" width="8.140625" style="41" customWidth="1"/>
    <col min="11543" max="11543" width="3.7109375" style="41" customWidth="1"/>
    <col min="11544" max="11545" width="9.140625" style="41" customWidth="1"/>
    <col min="11546" max="11546" width="8.5703125" style="41" customWidth="1"/>
    <col min="11547" max="11547" width="3.7109375" style="41" customWidth="1"/>
    <col min="11548" max="11549" width="8.7109375" style="41" customWidth="1"/>
    <col min="11550" max="11550" width="7.7109375" style="41" customWidth="1"/>
    <col min="11551" max="11551" width="3.7109375" style="41" customWidth="1"/>
    <col min="11552" max="11553" width="9.140625" style="41" customWidth="1"/>
    <col min="11554" max="11554" width="8.140625" style="41" customWidth="1"/>
    <col min="11555" max="11555" width="3.7109375" style="41" customWidth="1"/>
    <col min="11556" max="11557" width="9.42578125" style="41" customWidth="1"/>
    <col min="11558" max="11558" width="11.85546875" style="41" bestFit="1" customWidth="1"/>
    <col min="11559" max="11559" width="10.85546875" style="41" customWidth="1"/>
    <col min="11560" max="11560" width="28.28515625" style="41" customWidth="1"/>
    <col min="11561" max="11561" width="11" style="41" customWidth="1"/>
    <col min="11562" max="11776" width="9.140625" style="41"/>
    <col min="11777" max="11777" width="4.5703125" style="41" customWidth="1"/>
    <col min="11778" max="11778" width="5" style="41" customWidth="1"/>
    <col min="11779" max="11780" width="0" style="41" hidden="1" customWidth="1"/>
    <col min="11781" max="11781" width="10.7109375" style="41" customWidth="1"/>
    <col min="11782" max="11782" width="14.85546875" style="41" customWidth="1"/>
    <col min="11783" max="11783" width="5.140625" style="41" customWidth="1"/>
    <col min="11784" max="11784" width="0" style="41" hidden="1" customWidth="1"/>
    <col min="11785" max="11785" width="21" style="41" customWidth="1"/>
    <col min="11786" max="11786" width="14.7109375" style="41" customWidth="1"/>
    <col min="11787" max="11787" width="11.7109375" style="41" customWidth="1"/>
    <col min="11788" max="11788" width="11.5703125" style="41" customWidth="1"/>
    <col min="11789" max="11789" width="7.140625" style="41" customWidth="1"/>
    <col min="11790" max="11790" width="9.5703125" style="41" customWidth="1"/>
    <col min="11791" max="11791" width="14.28515625" style="41" customWidth="1"/>
    <col min="11792" max="11793" width="9.140625" style="41" customWidth="1"/>
    <col min="11794" max="11794" width="8" style="41" customWidth="1"/>
    <col min="11795" max="11795" width="3.7109375" style="41" customWidth="1"/>
    <col min="11796" max="11797" width="9.42578125" style="41" customWidth="1"/>
    <col min="11798" max="11798" width="8.140625" style="41" customWidth="1"/>
    <col min="11799" max="11799" width="3.7109375" style="41" customWidth="1"/>
    <col min="11800" max="11801" width="9.140625" style="41" customWidth="1"/>
    <col min="11802" max="11802" width="8.5703125" style="41" customWidth="1"/>
    <col min="11803" max="11803" width="3.7109375" style="41" customWidth="1"/>
    <col min="11804" max="11805" width="8.7109375" style="41" customWidth="1"/>
    <col min="11806" max="11806" width="7.7109375" style="41" customWidth="1"/>
    <col min="11807" max="11807" width="3.7109375" style="41" customWidth="1"/>
    <col min="11808" max="11809" width="9.140625" style="41" customWidth="1"/>
    <col min="11810" max="11810" width="8.140625" style="41" customWidth="1"/>
    <col min="11811" max="11811" width="3.7109375" style="41" customWidth="1"/>
    <col min="11812" max="11813" width="9.42578125" style="41" customWidth="1"/>
    <col min="11814" max="11814" width="11.85546875" style="41" bestFit="1" customWidth="1"/>
    <col min="11815" max="11815" width="10.85546875" style="41" customWidth="1"/>
    <col min="11816" max="11816" width="28.28515625" style="41" customWidth="1"/>
    <col min="11817" max="11817" width="11" style="41" customWidth="1"/>
    <col min="11818" max="12032" width="9.140625" style="41"/>
    <col min="12033" max="12033" width="4.5703125" style="41" customWidth="1"/>
    <col min="12034" max="12034" width="5" style="41" customWidth="1"/>
    <col min="12035" max="12036" width="0" style="41" hidden="1" customWidth="1"/>
    <col min="12037" max="12037" width="10.7109375" style="41" customWidth="1"/>
    <col min="12038" max="12038" width="14.85546875" style="41" customWidth="1"/>
    <col min="12039" max="12039" width="5.140625" style="41" customWidth="1"/>
    <col min="12040" max="12040" width="0" style="41" hidden="1" customWidth="1"/>
    <col min="12041" max="12041" width="21" style="41" customWidth="1"/>
    <col min="12042" max="12042" width="14.7109375" style="41" customWidth="1"/>
    <col min="12043" max="12043" width="11.7109375" style="41" customWidth="1"/>
    <col min="12044" max="12044" width="11.5703125" style="41" customWidth="1"/>
    <col min="12045" max="12045" width="7.140625" style="41" customWidth="1"/>
    <col min="12046" max="12046" width="9.5703125" style="41" customWidth="1"/>
    <col min="12047" max="12047" width="14.28515625" style="41" customWidth="1"/>
    <col min="12048" max="12049" width="9.140625" style="41" customWidth="1"/>
    <col min="12050" max="12050" width="8" style="41" customWidth="1"/>
    <col min="12051" max="12051" width="3.7109375" style="41" customWidth="1"/>
    <col min="12052" max="12053" width="9.42578125" style="41" customWidth="1"/>
    <col min="12054" max="12054" width="8.140625" style="41" customWidth="1"/>
    <col min="12055" max="12055" width="3.7109375" style="41" customWidth="1"/>
    <col min="12056" max="12057" width="9.140625" style="41" customWidth="1"/>
    <col min="12058" max="12058" width="8.5703125" style="41" customWidth="1"/>
    <col min="12059" max="12059" width="3.7109375" style="41" customWidth="1"/>
    <col min="12060" max="12061" width="8.7109375" style="41" customWidth="1"/>
    <col min="12062" max="12062" width="7.7109375" style="41" customWidth="1"/>
    <col min="12063" max="12063" width="3.7109375" style="41" customWidth="1"/>
    <col min="12064" max="12065" width="9.140625" style="41" customWidth="1"/>
    <col min="12066" max="12066" width="8.140625" style="41" customWidth="1"/>
    <col min="12067" max="12067" width="3.7109375" style="41" customWidth="1"/>
    <col min="12068" max="12069" width="9.42578125" style="41" customWidth="1"/>
    <col min="12070" max="12070" width="11.85546875" style="41" bestFit="1" customWidth="1"/>
    <col min="12071" max="12071" width="10.85546875" style="41" customWidth="1"/>
    <col min="12072" max="12072" width="28.28515625" style="41" customWidth="1"/>
    <col min="12073" max="12073" width="11" style="41" customWidth="1"/>
    <col min="12074" max="12288" width="9.140625" style="41"/>
    <col min="12289" max="12289" width="4.5703125" style="41" customWidth="1"/>
    <col min="12290" max="12290" width="5" style="41" customWidth="1"/>
    <col min="12291" max="12292" width="0" style="41" hidden="1" customWidth="1"/>
    <col min="12293" max="12293" width="10.7109375" style="41" customWidth="1"/>
    <col min="12294" max="12294" width="14.85546875" style="41" customWidth="1"/>
    <col min="12295" max="12295" width="5.140625" style="41" customWidth="1"/>
    <col min="12296" max="12296" width="0" style="41" hidden="1" customWidth="1"/>
    <col min="12297" max="12297" width="21" style="41" customWidth="1"/>
    <col min="12298" max="12298" width="14.7109375" style="41" customWidth="1"/>
    <col min="12299" max="12299" width="11.7109375" style="41" customWidth="1"/>
    <col min="12300" max="12300" width="11.5703125" style="41" customWidth="1"/>
    <col min="12301" max="12301" width="7.140625" style="41" customWidth="1"/>
    <col min="12302" max="12302" width="9.5703125" style="41" customWidth="1"/>
    <col min="12303" max="12303" width="14.28515625" style="41" customWidth="1"/>
    <col min="12304" max="12305" width="9.140625" style="41" customWidth="1"/>
    <col min="12306" max="12306" width="8" style="41" customWidth="1"/>
    <col min="12307" max="12307" width="3.7109375" style="41" customWidth="1"/>
    <col min="12308" max="12309" width="9.42578125" style="41" customWidth="1"/>
    <col min="12310" max="12310" width="8.140625" style="41" customWidth="1"/>
    <col min="12311" max="12311" width="3.7109375" style="41" customWidth="1"/>
    <col min="12312" max="12313" width="9.140625" style="41" customWidth="1"/>
    <col min="12314" max="12314" width="8.5703125" style="41" customWidth="1"/>
    <col min="12315" max="12315" width="3.7109375" style="41" customWidth="1"/>
    <col min="12316" max="12317" width="8.7109375" style="41" customWidth="1"/>
    <col min="12318" max="12318" width="7.7109375" style="41" customWidth="1"/>
    <col min="12319" max="12319" width="3.7109375" style="41" customWidth="1"/>
    <col min="12320" max="12321" width="9.140625" style="41" customWidth="1"/>
    <col min="12322" max="12322" width="8.140625" style="41" customWidth="1"/>
    <col min="12323" max="12323" width="3.7109375" style="41" customWidth="1"/>
    <col min="12324" max="12325" width="9.42578125" style="41" customWidth="1"/>
    <col min="12326" max="12326" width="11.85546875" style="41" bestFit="1" customWidth="1"/>
    <col min="12327" max="12327" width="10.85546875" style="41" customWidth="1"/>
    <col min="12328" max="12328" width="28.28515625" style="41" customWidth="1"/>
    <col min="12329" max="12329" width="11" style="41" customWidth="1"/>
    <col min="12330" max="12544" width="9.140625" style="41"/>
    <col min="12545" max="12545" width="4.5703125" style="41" customWidth="1"/>
    <col min="12546" max="12546" width="5" style="41" customWidth="1"/>
    <col min="12547" max="12548" width="0" style="41" hidden="1" customWidth="1"/>
    <col min="12549" max="12549" width="10.7109375" style="41" customWidth="1"/>
    <col min="12550" max="12550" width="14.85546875" style="41" customWidth="1"/>
    <col min="12551" max="12551" width="5.140625" style="41" customWidth="1"/>
    <col min="12552" max="12552" width="0" style="41" hidden="1" customWidth="1"/>
    <col min="12553" max="12553" width="21" style="41" customWidth="1"/>
    <col min="12554" max="12554" width="14.7109375" style="41" customWidth="1"/>
    <col min="12555" max="12555" width="11.7109375" style="41" customWidth="1"/>
    <col min="12556" max="12556" width="11.5703125" style="41" customWidth="1"/>
    <col min="12557" max="12557" width="7.140625" style="41" customWidth="1"/>
    <col min="12558" max="12558" width="9.5703125" style="41" customWidth="1"/>
    <col min="12559" max="12559" width="14.28515625" style="41" customWidth="1"/>
    <col min="12560" max="12561" width="9.140625" style="41" customWidth="1"/>
    <col min="12562" max="12562" width="8" style="41" customWidth="1"/>
    <col min="12563" max="12563" width="3.7109375" style="41" customWidth="1"/>
    <col min="12564" max="12565" width="9.42578125" style="41" customWidth="1"/>
    <col min="12566" max="12566" width="8.140625" style="41" customWidth="1"/>
    <col min="12567" max="12567" width="3.7109375" style="41" customWidth="1"/>
    <col min="12568" max="12569" width="9.140625" style="41" customWidth="1"/>
    <col min="12570" max="12570" width="8.5703125" style="41" customWidth="1"/>
    <col min="12571" max="12571" width="3.7109375" style="41" customWidth="1"/>
    <col min="12572" max="12573" width="8.7109375" style="41" customWidth="1"/>
    <col min="12574" max="12574" width="7.7109375" style="41" customWidth="1"/>
    <col min="12575" max="12575" width="3.7109375" style="41" customWidth="1"/>
    <col min="12576" max="12577" width="9.140625" style="41" customWidth="1"/>
    <col min="12578" max="12578" width="8.140625" style="41" customWidth="1"/>
    <col min="12579" max="12579" width="3.7109375" style="41" customWidth="1"/>
    <col min="12580" max="12581" width="9.42578125" style="41" customWidth="1"/>
    <col min="12582" max="12582" width="11.85546875" style="41" bestFit="1" customWidth="1"/>
    <col min="12583" max="12583" width="10.85546875" style="41" customWidth="1"/>
    <col min="12584" max="12584" width="28.28515625" style="41" customWidth="1"/>
    <col min="12585" max="12585" width="11" style="41" customWidth="1"/>
    <col min="12586" max="12800" width="9.140625" style="41"/>
    <col min="12801" max="12801" width="4.5703125" style="41" customWidth="1"/>
    <col min="12802" max="12802" width="5" style="41" customWidth="1"/>
    <col min="12803" max="12804" width="0" style="41" hidden="1" customWidth="1"/>
    <col min="12805" max="12805" width="10.7109375" style="41" customWidth="1"/>
    <col min="12806" max="12806" width="14.85546875" style="41" customWidth="1"/>
    <col min="12807" max="12807" width="5.140625" style="41" customWidth="1"/>
    <col min="12808" max="12808" width="0" style="41" hidden="1" customWidth="1"/>
    <col min="12809" max="12809" width="21" style="41" customWidth="1"/>
    <col min="12810" max="12810" width="14.7109375" style="41" customWidth="1"/>
    <col min="12811" max="12811" width="11.7109375" style="41" customWidth="1"/>
    <col min="12812" max="12812" width="11.5703125" style="41" customWidth="1"/>
    <col min="12813" max="12813" width="7.140625" style="41" customWidth="1"/>
    <col min="12814" max="12814" width="9.5703125" style="41" customWidth="1"/>
    <col min="12815" max="12815" width="14.28515625" style="41" customWidth="1"/>
    <col min="12816" max="12817" width="9.140625" style="41" customWidth="1"/>
    <col min="12818" max="12818" width="8" style="41" customWidth="1"/>
    <col min="12819" max="12819" width="3.7109375" style="41" customWidth="1"/>
    <col min="12820" max="12821" width="9.42578125" style="41" customWidth="1"/>
    <col min="12822" max="12822" width="8.140625" style="41" customWidth="1"/>
    <col min="12823" max="12823" width="3.7109375" style="41" customWidth="1"/>
    <col min="12824" max="12825" width="9.140625" style="41" customWidth="1"/>
    <col min="12826" max="12826" width="8.5703125" style="41" customWidth="1"/>
    <col min="12827" max="12827" width="3.7109375" style="41" customWidth="1"/>
    <col min="12828" max="12829" width="8.7109375" style="41" customWidth="1"/>
    <col min="12830" max="12830" width="7.7109375" style="41" customWidth="1"/>
    <col min="12831" max="12831" width="3.7109375" style="41" customWidth="1"/>
    <col min="12832" max="12833" width="9.140625" style="41" customWidth="1"/>
    <col min="12834" max="12834" width="8.140625" style="41" customWidth="1"/>
    <col min="12835" max="12835" width="3.7109375" style="41" customWidth="1"/>
    <col min="12836" max="12837" width="9.42578125" style="41" customWidth="1"/>
    <col min="12838" max="12838" width="11.85546875" style="41" bestFit="1" customWidth="1"/>
    <col min="12839" max="12839" width="10.85546875" style="41" customWidth="1"/>
    <col min="12840" max="12840" width="28.28515625" style="41" customWidth="1"/>
    <col min="12841" max="12841" width="11" style="41" customWidth="1"/>
    <col min="12842" max="13056" width="9.140625" style="41"/>
    <col min="13057" max="13057" width="4.5703125" style="41" customWidth="1"/>
    <col min="13058" max="13058" width="5" style="41" customWidth="1"/>
    <col min="13059" max="13060" width="0" style="41" hidden="1" customWidth="1"/>
    <col min="13061" max="13061" width="10.7109375" style="41" customWidth="1"/>
    <col min="13062" max="13062" width="14.85546875" style="41" customWidth="1"/>
    <col min="13063" max="13063" width="5.140625" style="41" customWidth="1"/>
    <col min="13064" max="13064" width="0" style="41" hidden="1" customWidth="1"/>
    <col min="13065" max="13065" width="21" style="41" customWidth="1"/>
    <col min="13066" max="13066" width="14.7109375" style="41" customWidth="1"/>
    <col min="13067" max="13067" width="11.7109375" style="41" customWidth="1"/>
    <col min="13068" max="13068" width="11.5703125" style="41" customWidth="1"/>
    <col min="13069" max="13069" width="7.140625" style="41" customWidth="1"/>
    <col min="13070" max="13070" width="9.5703125" style="41" customWidth="1"/>
    <col min="13071" max="13071" width="14.28515625" style="41" customWidth="1"/>
    <col min="13072" max="13073" width="9.140625" style="41" customWidth="1"/>
    <col min="13074" max="13074" width="8" style="41" customWidth="1"/>
    <col min="13075" max="13075" width="3.7109375" style="41" customWidth="1"/>
    <col min="13076" max="13077" width="9.42578125" style="41" customWidth="1"/>
    <col min="13078" max="13078" width="8.140625" style="41" customWidth="1"/>
    <col min="13079" max="13079" width="3.7109375" style="41" customWidth="1"/>
    <col min="13080" max="13081" width="9.140625" style="41" customWidth="1"/>
    <col min="13082" max="13082" width="8.5703125" style="41" customWidth="1"/>
    <col min="13083" max="13083" width="3.7109375" style="41" customWidth="1"/>
    <col min="13084" max="13085" width="8.7109375" style="41" customWidth="1"/>
    <col min="13086" max="13086" width="7.7109375" style="41" customWidth="1"/>
    <col min="13087" max="13087" width="3.7109375" style="41" customWidth="1"/>
    <col min="13088" max="13089" width="9.140625" style="41" customWidth="1"/>
    <col min="13090" max="13090" width="8.140625" style="41" customWidth="1"/>
    <col min="13091" max="13091" width="3.7109375" style="41" customWidth="1"/>
    <col min="13092" max="13093" width="9.42578125" style="41" customWidth="1"/>
    <col min="13094" max="13094" width="11.85546875" style="41" bestFit="1" customWidth="1"/>
    <col min="13095" max="13095" width="10.85546875" style="41" customWidth="1"/>
    <col min="13096" max="13096" width="28.28515625" style="41" customWidth="1"/>
    <col min="13097" max="13097" width="11" style="41" customWidth="1"/>
    <col min="13098" max="13312" width="9.140625" style="41"/>
    <col min="13313" max="13313" width="4.5703125" style="41" customWidth="1"/>
    <col min="13314" max="13314" width="5" style="41" customWidth="1"/>
    <col min="13315" max="13316" width="0" style="41" hidden="1" customWidth="1"/>
    <col min="13317" max="13317" width="10.7109375" style="41" customWidth="1"/>
    <col min="13318" max="13318" width="14.85546875" style="41" customWidth="1"/>
    <col min="13319" max="13319" width="5.140625" style="41" customWidth="1"/>
    <col min="13320" max="13320" width="0" style="41" hidden="1" customWidth="1"/>
    <col min="13321" max="13321" width="21" style="41" customWidth="1"/>
    <col min="13322" max="13322" width="14.7109375" style="41" customWidth="1"/>
    <col min="13323" max="13323" width="11.7109375" style="41" customWidth="1"/>
    <col min="13324" max="13324" width="11.5703125" style="41" customWidth="1"/>
    <col min="13325" max="13325" width="7.140625" style="41" customWidth="1"/>
    <col min="13326" max="13326" width="9.5703125" style="41" customWidth="1"/>
    <col min="13327" max="13327" width="14.28515625" style="41" customWidth="1"/>
    <col min="13328" max="13329" width="9.140625" style="41" customWidth="1"/>
    <col min="13330" max="13330" width="8" style="41" customWidth="1"/>
    <col min="13331" max="13331" width="3.7109375" style="41" customWidth="1"/>
    <col min="13332" max="13333" width="9.42578125" style="41" customWidth="1"/>
    <col min="13334" max="13334" width="8.140625" style="41" customWidth="1"/>
    <col min="13335" max="13335" width="3.7109375" style="41" customWidth="1"/>
    <col min="13336" max="13337" width="9.140625" style="41" customWidth="1"/>
    <col min="13338" max="13338" width="8.5703125" style="41" customWidth="1"/>
    <col min="13339" max="13339" width="3.7109375" style="41" customWidth="1"/>
    <col min="13340" max="13341" width="8.7109375" style="41" customWidth="1"/>
    <col min="13342" max="13342" width="7.7109375" style="41" customWidth="1"/>
    <col min="13343" max="13343" width="3.7109375" style="41" customWidth="1"/>
    <col min="13344" max="13345" width="9.140625" style="41" customWidth="1"/>
    <col min="13346" max="13346" width="8.140625" style="41" customWidth="1"/>
    <col min="13347" max="13347" width="3.7109375" style="41" customWidth="1"/>
    <col min="13348" max="13349" width="9.42578125" style="41" customWidth="1"/>
    <col min="13350" max="13350" width="11.85546875" style="41" bestFit="1" customWidth="1"/>
    <col min="13351" max="13351" width="10.85546875" style="41" customWidth="1"/>
    <col min="13352" max="13352" width="28.28515625" style="41" customWidth="1"/>
    <col min="13353" max="13353" width="11" style="41" customWidth="1"/>
    <col min="13354" max="13568" width="9.140625" style="41"/>
    <col min="13569" max="13569" width="4.5703125" style="41" customWidth="1"/>
    <col min="13570" max="13570" width="5" style="41" customWidth="1"/>
    <col min="13571" max="13572" width="0" style="41" hidden="1" customWidth="1"/>
    <col min="13573" max="13573" width="10.7109375" style="41" customWidth="1"/>
    <col min="13574" max="13574" width="14.85546875" style="41" customWidth="1"/>
    <col min="13575" max="13575" width="5.140625" style="41" customWidth="1"/>
    <col min="13576" max="13576" width="0" style="41" hidden="1" customWidth="1"/>
    <col min="13577" max="13577" width="21" style="41" customWidth="1"/>
    <col min="13578" max="13578" width="14.7109375" style="41" customWidth="1"/>
    <col min="13579" max="13579" width="11.7109375" style="41" customWidth="1"/>
    <col min="13580" max="13580" width="11.5703125" style="41" customWidth="1"/>
    <col min="13581" max="13581" width="7.140625" style="41" customWidth="1"/>
    <col min="13582" max="13582" width="9.5703125" style="41" customWidth="1"/>
    <col min="13583" max="13583" width="14.28515625" style="41" customWidth="1"/>
    <col min="13584" max="13585" width="9.140625" style="41" customWidth="1"/>
    <col min="13586" max="13586" width="8" style="41" customWidth="1"/>
    <col min="13587" max="13587" width="3.7109375" style="41" customWidth="1"/>
    <col min="13588" max="13589" width="9.42578125" style="41" customWidth="1"/>
    <col min="13590" max="13590" width="8.140625" style="41" customWidth="1"/>
    <col min="13591" max="13591" width="3.7109375" style="41" customWidth="1"/>
    <col min="13592" max="13593" width="9.140625" style="41" customWidth="1"/>
    <col min="13594" max="13594" width="8.5703125" style="41" customWidth="1"/>
    <col min="13595" max="13595" width="3.7109375" style="41" customWidth="1"/>
    <col min="13596" max="13597" width="8.7109375" style="41" customWidth="1"/>
    <col min="13598" max="13598" width="7.7109375" style="41" customWidth="1"/>
    <col min="13599" max="13599" width="3.7109375" style="41" customWidth="1"/>
    <col min="13600" max="13601" width="9.140625" style="41" customWidth="1"/>
    <col min="13602" max="13602" width="8.140625" style="41" customWidth="1"/>
    <col min="13603" max="13603" width="3.7109375" style="41" customWidth="1"/>
    <col min="13604" max="13605" width="9.42578125" style="41" customWidth="1"/>
    <col min="13606" max="13606" width="11.85546875" style="41" bestFit="1" customWidth="1"/>
    <col min="13607" max="13607" width="10.85546875" style="41" customWidth="1"/>
    <col min="13608" max="13608" width="28.28515625" style="41" customWidth="1"/>
    <col min="13609" max="13609" width="11" style="41" customWidth="1"/>
    <col min="13610" max="13824" width="9.140625" style="41"/>
    <col min="13825" max="13825" width="4.5703125" style="41" customWidth="1"/>
    <col min="13826" max="13826" width="5" style="41" customWidth="1"/>
    <col min="13827" max="13828" width="0" style="41" hidden="1" customWidth="1"/>
    <col min="13829" max="13829" width="10.7109375" style="41" customWidth="1"/>
    <col min="13830" max="13830" width="14.85546875" style="41" customWidth="1"/>
    <col min="13831" max="13831" width="5.140625" style="41" customWidth="1"/>
    <col min="13832" max="13832" width="0" style="41" hidden="1" customWidth="1"/>
    <col min="13833" max="13833" width="21" style="41" customWidth="1"/>
    <col min="13834" max="13834" width="14.7109375" style="41" customWidth="1"/>
    <col min="13835" max="13835" width="11.7109375" style="41" customWidth="1"/>
    <col min="13836" max="13836" width="11.5703125" style="41" customWidth="1"/>
    <col min="13837" max="13837" width="7.140625" style="41" customWidth="1"/>
    <col min="13838" max="13838" width="9.5703125" style="41" customWidth="1"/>
    <col min="13839" max="13839" width="14.28515625" style="41" customWidth="1"/>
    <col min="13840" max="13841" width="9.140625" style="41" customWidth="1"/>
    <col min="13842" max="13842" width="8" style="41" customWidth="1"/>
    <col min="13843" max="13843" width="3.7109375" style="41" customWidth="1"/>
    <col min="13844" max="13845" width="9.42578125" style="41" customWidth="1"/>
    <col min="13846" max="13846" width="8.140625" style="41" customWidth="1"/>
    <col min="13847" max="13847" width="3.7109375" style="41" customWidth="1"/>
    <col min="13848" max="13849" width="9.140625" style="41" customWidth="1"/>
    <col min="13850" max="13850" width="8.5703125" style="41" customWidth="1"/>
    <col min="13851" max="13851" width="3.7109375" style="41" customWidth="1"/>
    <col min="13852" max="13853" width="8.7109375" style="41" customWidth="1"/>
    <col min="13854" max="13854" width="7.7109375" style="41" customWidth="1"/>
    <col min="13855" max="13855" width="3.7109375" style="41" customWidth="1"/>
    <col min="13856" max="13857" width="9.140625" style="41" customWidth="1"/>
    <col min="13858" max="13858" width="8.140625" style="41" customWidth="1"/>
    <col min="13859" max="13859" width="3.7109375" style="41" customWidth="1"/>
    <col min="13860" max="13861" width="9.42578125" style="41" customWidth="1"/>
    <col min="13862" max="13862" width="11.85546875" style="41" bestFit="1" customWidth="1"/>
    <col min="13863" max="13863" width="10.85546875" style="41" customWidth="1"/>
    <col min="13864" max="13864" width="28.28515625" style="41" customWidth="1"/>
    <col min="13865" max="13865" width="11" style="41" customWidth="1"/>
    <col min="13866" max="14080" width="9.140625" style="41"/>
    <col min="14081" max="14081" width="4.5703125" style="41" customWidth="1"/>
    <col min="14082" max="14082" width="5" style="41" customWidth="1"/>
    <col min="14083" max="14084" width="0" style="41" hidden="1" customWidth="1"/>
    <col min="14085" max="14085" width="10.7109375" style="41" customWidth="1"/>
    <col min="14086" max="14086" width="14.85546875" style="41" customWidth="1"/>
    <col min="14087" max="14087" width="5.140625" style="41" customWidth="1"/>
    <col min="14088" max="14088" width="0" style="41" hidden="1" customWidth="1"/>
    <col min="14089" max="14089" width="21" style="41" customWidth="1"/>
    <col min="14090" max="14090" width="14.7109375" style="41" customWidth="1"/>
    <col min="14091" max="14091" width="11.7109375" style="41" customWidth="1"/>
    <col min="14092" max="14092" width="11.5703125" style="41" customWidth="1"/>
    <col min="14093" max="14093" width="7.140625" style="41" customWidth="1"/>
    <col min="14094" max="14094" width="9.5703125" style="41" customWidth="1"/>
    <col min="14095" max="14095" width="14.28515625" style="41" customWidth="1"/>
    <col min="14096" max="14097" width="9.140625" style="41" customWidth="1"/>
    <col min="14098" max="14098" width="8" style="41" customWidth="1"/>
    <col min="14099" max="14099" width="3.7109375" style="41" customWidth="1"/>
    <col min="14100" max="14101" width="9.42578125" style="41" customWidth="1"/>
    <col min="14102" max="14102" width="8.140625" style="41" customWidth="1"/>
    <col min="14103" max="14103" width="3.7109375" style="41" customWidth="1"/>
    <col min="14104" max="14105" width="9.140625" style="41" customWidth="1"/>
    <col min="14106" max="14106" width="8.5703125" style="41" customWidth="1"/>
    <col min="14107" max="14107" width="3.7109375" style="41" customWidth="1"/>
    <col min="14108" max="14109" width="8.7109375" style="41" customWidth="1"/>
    <col min="14110" max="14110" width="7.7109375" style="41" customWidth="1"/>
    <col min="14111" max="14111" width="3.7109375" style="41" customWidth="1"/>
    <col min="14112" max="14113" width="9.140625" style="41" customWidth="1"/>
    <col min="14114" max="14114" width="8.140625" style="41" customWidth="1"/>
    <col min="14115" max="14115" width="3.7109375" style="41" customWidth="1"/>
    <col min="14116" max="14117" width="9.42578125" style="41" customWidth="1"/>
    <col min="14118" max="14118" width="11.85546875" style="41" bestFit="1" customWidth="1"/>
    <col min="14119" max="14119" width="10.85546875" style="41" customWidth="1"/>
    <col min="14120" max="14120" width="28.28515625" style="41" customWidth="1"/>
    <col min="14121" max="14121" width="11" style="41" customWidth="1"/>
    <col min="14122" max="14336" width="9.140625" style="41"/>
    <col min="14337" max="14337" width="4.5703125" style="41" customWidth="1"/>
    <col min="14338" max="14338" width="5" style="41" customWidth="1"/>
    <col min="14339" max="14340" width="0" style="41" hidden="1" customWidth="1"/>
    <col min="14341" max="14341" width="10.7109375" style="41" customWidth="1"/>
    <col min="14342" max="14342" width="14.85546875" style="41" customWidth="1"/>
    <col min="14343" max="14343" width="5.140625" style="41" customWidth="1"/>
    <col min="14344" max="14344" width="0" style="41" hidden="1" customWidth="1"/>
    <col min="14345" max="14345" width="21" style="41" customWidth="1"/>
    <col min="14346" max="14346" width="14.7109375" style="41" customWidth="1"/>
    <col min="14347" max="14347" width="11.7109375" style="41" customWidth="1"/>
    <col min="14348" max="14348" width="11.5703125" style="41" customWidth="1"/>
    <col min="14349" max="14349" width="7.140625" style="41" customWidth="1"/>
    <col min="14350" max="14350" width="9.5703125" style="41" customWidth="1"/>
    <col min="14351" max="14351" width="14.28515625" style="41" customWidth="1"/>
    <col min="14352" max="14353" width="9.140625" style="41" customWidth="1"/>
    <col min="14354" max="14354" width="8" style="41" customWidth="1"/>
    <col min="14355" max="14355" width="3.7109375" style="41" customWidth="1"/>
    <col min="14356" max="14357" width="9.42578125" style="41" customWidth="1"/>
    <col min="14358" max="14358" width="8.140625" style="41" customWidth="1"/>
    <col min="14359" max="14359" width="3.7109375" style="41" customWidth="1"/>
    <col min="14360" max="14361" width="9.140625" style="41" customWidth="1"/>
    <col min="14362" max="14362" width="8.5703125" style="41" customWidth="1"/>
    <col min="14363" max="14363" width="3.7109375" style="41" customWidth="1"/>
    <col min="14364" max="14365" width="8.7109375" style="41" customWidth="1"/>
    <col min="14366" max="14366" width="7.7109375" style="41" customWidth="1"/>
    <col min="14367" max="14367" width="3.7109375" style="41" customWidth="1"/>
    <col min="14368" max="14369" width="9.140625" style="41" customWidth="1"/>
    <col min="14370" max="14370" width="8.140625" style="41" customWidth="1"/>
    <col min="14371" max="14371" width="3.7109375" style="41" customWidth="1"/>
    <col min="14372" max="14373" width="9.42578125" style="41" customWidth="1"/>
    <col min="14374" max="14374" width="11.85546875" style="41" bestFit="1" customWidth="1"/>
    <col min="14375" max="14375" width="10.85546875" style="41" customWidth="1"/>
    <col min="14376" max="14376" width="28.28515625" style="41" customWidth="1"/>
    <col min="14377" max="14377" width="11" style="41" customWidth="1"/>
    <col min="14378" max="14592" width="9.140625" style="41"/>
    <col min="14593" max="14593" width="4.5703125" style="41" customWidth="1"/>
    <col min="14594" max="14594" width="5" style="41" customWidth="1"/>
    <col min="14595" max="14596" width="0" style="41" hidden="1" customWidth="1"/>
    <col min="14597" max="14597" width="10.7109375" style="41" customWidth="1"/>
    <col min="14598" max="14598" width="14.85546875" style="41" customWidth="1"/>
    <col min="14599" max="14599" width="5.140625" style="41" customWidth="1"/>
    <col min="14600" max="14600" width="0" style="41" hidden="1" customWidth="1"/>
    <col min="14601" max="14601" width="21" style="41" customWidth="1"/>
    <col min="14602" max="14602" width="14.7109375" style="41" customWidth="1"/>
    <col min="14603" max="14603" width="11.7109375" style="41" customWidth="1"/>
    <col min="14604" max="14604" width="11.5703125" style="41" customWidth="1"/>
    <col min="14605" max="14605" width="7.140625" style="41" customWidth="1"/>
    <col min="14606" max="14606" width="9.5703125" style="41" customWidth="1"/>
    <col min="14607" max="14607" width="14.28515625" style="41" customWidth="1"/>
    <col min="14608" max="14609" width="9.140625" style="41" customWidth="1"/>
    <col min="14610" max="14610" width="8" style="41" customWidth="1"/>
    <col min="14611" max="14611" width="3.7109375" style="41" customWidth="1"/>
    <col min="14612" max="14613" width="9.42578125" style="41" customWidth="1"/>
    <col min="14614" max="14614" width="8.140625" style="41" customWidth="1"/>
    <col min="14615" max="14615" width="3.7109375" style="41" customWidth="1"/>
    <col min="14616" max="14617" width="9.140625" style="41" customWidth="1"/>
    <col min="14618" max="14618" width="8.5703125" style="41" customWidth="1"/>
    <col min="14619" max="14619" width="3.7109375" style="41" customWidth="1"/>
    <col min="14620" max="14621" width="8.7109375" style="41" customWidth="1"/>
    <col min="14622" max="14622" width="7.7109375" style="41" customWidth="1"/>
    <col min="14623" max="14623" width="3.7109375" style="41" customWidth="1"/>
    <col min="14624" max="14625" width="9.140625" style="41" customWidth="1"/>
    <col min="14626" max="14626" width="8.140625" style="41" customWidth="1"/>
    <col min="14627" max="14627" width="3.7109375" style="41" customWidth="1"/>
    <col min="14628" max="14629" width="9.42578125" style="41" customWidth="1"/>
    <col min="14630" max="14630" width="11.85546875" style="41" bestFit="1" customWidth="1"/>
    <col min="14631" max="14631" width="10.85546875" style="41" customWidth="1"/>
    <col min="14632" max="14632" width="28.28515625" style="41" customWidth="1"/>
    <col min="14633" max="14633" width="11" style="41" customWidth="1"/>
    <col min="14634" max="14848" width="9.140625" style="41"/>
    <col min="14849" max="14849" width="4.5703125" style="41" customWidth="1"/>
    <col min="14850" max="14850" width="5" style="41" customWidth="1"/>
    <col min="14851" max="14852" width="0" style="41" hidden="1" customWidth="1"/>
    <col min="14853" max="14853" width="10.7109375" style="41" customWidth="1"/>
    <col min="14854" max="14854" width="14.85546875" style="41" customWidth="1"/>
    <col min="14855" max="14855" width="5.140625" style="41" customWidth="1"/>
    <col min="14856" max="14856" width="0" style="41" hidden="1" customWidth="1"/>
    <col min="14857" max="14857" width="21" style="41" customWidth="1"/>
    <col min="14858" max="14858" width="14.7109375" style="41" customWidth="1"/>
    <col min="14859" max="14859" width="11.7109375" style="41" customWidth="1"/>
    <col min="14860" max="14860" width="11.5703125" style="41" customWidth="1"/>
    <col min="14861" max="14861" width="7.140625" style="41" customWidth="1"/>
    <col min="14862" max="14862" width="9.5703125" style="41" customWidth="1"/>
    <col min="14863" max="14863" width="14.28515625" style="41" customWidth="1"/>
    <col min="14864" max="14865" width="9.140625" style="41" customWidth="1"/>
    <col min="14866" max="14866" width="8" style="41" customWidth="1"/>
    <col min="14867" max="14867" width="3.7109375" style="41" customWidth="1"/>
    <col min="14868" max="14869" width="9.42578125" style="41" customWidth="1"/>
    <col min="14870" max="14870" width="8.140625" style="41" customWidth="1"/>
    <col min="14871" max="14871" width="3.7109375" style="41" customWidth="1"/>
    <col min="14872" max="14873" width="9.140625" style="41" customWidth="1"/>
    <col min="14874" max="14874" width="8.5703125" style="41" customWidth="1"/>
    <col min="14875" max="14875" width="3.7109375" style="41" customWidth="1"/>
    <col min="14876" max="14877" width="8.7109375" style="41" customWidth="1"/>
    <col min="14878" max="14878" width="7.7109375" style="41" customWidth="1"/>
    <col min="14879" max="14879" width="3.7109375" style="41" customWidth="1"/>
    <col min="14880" max="14881" width="9.140625" style="41" customWidth="1"/>
    <col min="14882" max="14882" width="8.140625" style="41" customWidth="1"/>
    <col min="14883" max="14883" width="3.7109375" style="41" customWidth="1"/>
    <col min="14884" max="14885" width="9.42578125" style="41" customWidth="1"/>
    <col min="14886" max="14886" width="11.85546875" style="41" bestFit="1" customWidth="1"/>
    <col min="14887" max="14887" width="10.85546875" style="41" customWidth="1"/>
    <col min="14888" max="14888" width="28.28515625" style="41" customWidth="1"/>
    <col min="14889" max="14889" width="11" style="41" customWidth="1"/>
    <col min="14890" max="15104" width="9.140625" style="41"/>
    <col min="15105" max="15105" width="4.5703125" style="41" customWidth="1"/>
    <col min="15106" max="15106" width="5" style="41" customWidth="1"/>
    <col min="15107" max="15108" width="0" style="41" hidden="1" customWidth="1"/>
    <col min="15109" max="15109" width="10.7109375" style="41" customWidth="1"/>
    <col min="15110" max="15110" width="14.85546875" style="41" customWidth="1"/>
    <col min="15111" max="15111" width="5.140625" style="41" customWidth="1"/>
    <col min="15112" max="15112" width="0" style="41" hidden="1" customWidth="1"/>
    <col min="15113" max="15113" width="21" style="41" customWidth="1"/>
    <col min="15114" max="15114" width="14.7109375" style="41" customWidth="1"/>
    <col min="15115" max="15115" width="11.7109375" style="41" customWidth="1"/>
    <col min="15116" max="15116" width="11.5703125" style="41" customWidth="1"/>
    <col min="15117" max="15117" width="7.140625" style="41" customWidth="1"/>
    <col min="15118" max="15118" width="9.5703125" style="41" customWidth="1"/>
    <col min="15119" max="15119" width="14.28515625" style="41" customWidth="1"/>
    <col min="15120" max="15121" width="9.140625" style="41" customWidth="1"/>
    <col min="15122" max="15122" width="8" style="41" customWidth="1"/>
    <col min="15123" max="15123" width="3.7109375" style="41" customWidth="1"/>
    <col min="15124" max="15125" width="9.42578125" style="41" customWidth="1"/>
    <col min="15126" max="15126" width="8.140625" style="41" customWidth="1"/>
    <col min="15127" max="15127" width="3.7109375" style="41" customWidth="1"/>
    <col min="15128" max="15129" width="9.140625" style="41" customWidth="1"/>
    <col min="15130" max="15130" width="8.5703125" style="41" customWidth="1"/>
    <col min="15131" max="15131" width="3.7109375" style="41" customWidth="1"/>
    <col min="15132" max="15133" width="8.7109375" style="41" customWidth="1"/>
    <col min="15134" max="15134" width="7.7109375" style="41" customWidth="1"/>
    <col min="15135" max="15135" width="3.7109375" style="41" customWidth="1"/>
    <col min="15136" max="15137" width="9.140625" style="41" customWidth="1"/>
    <col min="15138" max="15138" width="8.140625" style="41" customWidth="1"/>
    <col min="15139" max="15139" width="3.7109375" style="41" customWidth="1"/>
    <col min="15140" max="15141" width="9.42578125" style="41" customWidth="1"/>
    <col min="15142" max="15142" width="11.85546875" style="41" bestFit="1" customWidth="1"/>
    <col min="15143" max="15143" width="10.85546875" style="41" customWidth="1"/>
    <col min="15144" max="15144" width="28.28515625" style="41" customWidth="1"/>
    <col min="15145" max="15145" width="11" style="41" customWidth="1"/>
    <col min="15146" max="15360" width="9.140625" style="41"/>
    <col min="15361" max="15361" width="4.5703125" style="41" customWidth="1"/>
    <col min="15362" max="15362" width="5" style="41" customWidth="1"/>
    <col min="15363" max="15364" width="0" style="41" hidden="1" customWidth="1"/>
    <col min="15365" max="15365" width="10.7109375" style="41" customWidth="1"/>
    <col min="15366" max="15366" width="14.85546875" style="41" customWidth="1"/>
    <col min="15367" max="15367" width="5.140625" style="41" customWidth="1"/>
    <col min="15368" max="15368" width="0" style="41" hidden="1" customWidth="1"/>
    <col min="15369" max="15369" width="21" style="41" customWidth="1"/>
    <col min="15370" max="15370" width="14.7109375" style="41" customWidth="1"/>
    <col min="15371" max="15371" width="11.7109375" style="41" customWidth="1"/>
    <col min="15372" max="15372" width="11.5703125" style="41" customWidth="1"/>
    <col min="15373" max="15373" width="7.140625" style="41" customWidth="1"/>
    <col min="15374" max="15374" width="9.5703125" style="41" customWidth="1"/>
    <col min="15375" max="15375" width="14.28515625" style="41" customWidth="1"/>
    <col min="15376" max="15377" width="9.140625" style="41" customWidth="1"/>
    <col min="15378" max="15378" width="8" style="41" customWidth="1"/>
    <col min="15379" max="15379" width="3.7109375" style="41" customWidth="1"/>
    <col min="15380" max="15381" width="9.42578125" style="41" customWidth="1"/>
    <col min="15382" max="15382" width="8.140625" style="41" customWidth="1"/>
    <col min="15383" max="15383" width="3.7109375" style="41" customWidth="1"/>
    <col min="15384" max="15385" width="9.140625" style="41" customWidth="1"/>
    <col min="15386" max="15386" width="8.5703125" style="41" customWidth="1"/>
    <col min="15387" max="15387" width="3.7109375" style="41" customWidth="1"/>
    <col min="15388" max="15389" width="8.7109375" style="41" customWidth="1"/>
    <col min="15390" max="15390" width="7.7109375" style="41" customWidth="1"/>
    <col min="15391" max="15391" width="3.7109375" style="41" customWidth="1"/>
    <col min="15392" max="15393" width="9.140625" style="41" customWidth="1"/>
    <col min="15394" max="15394" width="8.140625" style="41" customWidth="1"/>
    <col min="15395" max="15395" width="3.7109375" style="41" customWidth="1"/>
    <col min="15396" max="15397" width="9.42578125" style="41" customWidth="1"/>
    <col min="15398" max="15398" width="11.85546875" style="41" bestFit="1" customWidth="1"/>
    <col min="15399" max="15399" width="10.85546875" style="41" customWidth="1"/>
    <col min="15400" max="15400" width="28.28515625" style="41" customWidth="1"/>
    <col min="15401" max="15401" width="11" style="41" customWidth="1"/>
    <col min="15402" max="15616" width="9.140625" style="41"/>
    <col min="15617" max="15617" width="4.5703125" style="41" customWidth="1"/>
    <col min="15618" max="15618" width="5" style="41" customWidth="1"/>
    <col min="15619" max="15620" width="0" style="41" hidden="1" customWidth="1"/>
    <col min="15621" max="15621" width="10.7109375" style="41" customWidth="1"/>
    <col min="15622" max="15622" width="14.85546875" style="41" customWidth="1"/>
    <col min="15623" max="15623" width="5.140625" style="41" customWidth="1"/>
    <col min="15624" max="15624" width="0" style="41" hidden="1" customWidth="1"/>
    <col min="15625" max="15625" width="21" style="41" customWidth="1"/>
    <col min="15626" max="15626" width="14.7109375" style="41" customWidth="1"/>
    <col min="15627" max="15627" width="11.7109375" style="41" customWidth="1"/>
    <col min="15628" max="15628" width="11.5703125" style="41" customWidth="1"/>
    <col min="15629" max="15629" width="7.140625" style="41" customWidth="1"/>
    <col min="15630" max="15630" width="9.5703125" style="41" customWidth="1"/>
    <col min="15631" max="15631" width="14.28515625" style="41" customWidth="1"/>
    <col min="15632" max="15633" width="9.140625" style="41" customWidth="1"/>
    <col min="15634" max="15634" width="8" style="41" customWidth="1"/>
    <col min="15635" max="15635" width="3.7109375" style="41" customWidth="1"/>
    <col min="15636" max="15637" width="9.42578125" style="41" customWidth="1"/>
    <col min="15638" max="15638" width="8.140625" style="41" customWidth="1"/>
    <col min="15639" max="15639" width="3.7109375" style="41" customWidth="1"/>
    <col min="15640" max="15641" width="9.140625" style="41" customWidth="1"/>
    <col min="15642" max="15642" width="8.5703125" style="41" customWidth="1"/>
    <col min="15643" max="15643" width="3.7109375" style="41" customWidth="1"/>
    <col min="15644" max="15645" width="8.7109375" style="41" customWidth="1"/>
    <col min="15646" max="15646" width="7.7109375" style="41" customWidth="1"/>
    <col min="15647" max="15647" width="3.7109375" style="41" customWidth="1"/>
    <col min="15648" max="15649" width="9.140625" style="41" customWidth="1"/>
    <col min="15650" max="15650" width="8.140625" style="41" customWidth="1"/>
    <col min="15651" max="15651" width="3.7109375" style="41" customWidth="1"/>
    <col min="15652" max="15653" width="9.42578125" style="41" customWidth="1"/>
    <col min="15654" max="15654" width="11.85546875" style="41" bestFit="1" customWidth="1"/>
    <col min="15655" max="15655" width="10.85546875" style="41" customWidth="1"/>
    <col min="15656" max="15656" width="28.28515625" style="41" customWidth="1"/>
    <col min="15657" max="15657" width="11" style="41" customWidth="1"/>
    <col min="15658" max="15872" width="9.140625" style="41"/>
    <col min="15873" max="15873" width="4.5703125" style="41" customWidth="1"/>
    <col min="15874" max="15874" width="5" style="41" customWidth="1"/>
    <col min="15875" max="15876" width="0" style="41" hidden="1" customWidth="1"/>
    <col min="15877" max="15877" width="10.7109375" style="41" customWidth="1"/>
    <col min="15878" max="15878" width="14.85546875" style="41" customWidth="1"/>
    <col min="15879" max="15879" width="5.140625" style="41" customWidth="1"/>
    <col min="15880" max="15880" width="0" style="41" hidden="1" customWidth="1"/>
    <col min="15881" max="15881" width="21" style="41" customWidth="1"/>
    <col min="15882" max="15882" width="14.7109375" style="41" customWidth="1"/>
    <col min="15883" max="15883" width="11.7109375" style="41" customWidth="1"/>
    <col min="15884" max="15884" width="11.5703125" style="41" customWidth="1"/>
    <col min="15885" max="15885" width="7.140625" style="41" customWidth="1"/>
    <col min="15886" max="15886" width="9.5703125" style="41" customWidth="1"/>
    <col min="15887" max="15887" width="14.28515625" style="41" customWidth="1"/>
    <col min="15888" max="15889" width="9.140625" style="41" customWidth="1"/>
    <col min="15890" max="15890" width="8" style="41" customWidth="1"/>
    <col min="15891" max="15891" width="3.7109375" style="41" customWidth="1"/>
    <col min="15892" max="15893" width="9.42578125" style="41" customWidth="1"/>
    <col min="15894" max="15894" width="8.140625" style="41" customWidth="1"/>
    <col min="15895" max="15895" width="3.7109375" style="41" customWidth="1"/>
    <col min="15896" max="15897" width="9.140625" style="41" customWidth="1"/>
    <col min="15898" max="15898" width="8.5703125" style="41" customWidth="1"/>
    <col min="15899" max="15899" width="3.7109375" style="41" customWidth="1"/>
    <col min="15900" max="15901" width="8.7109375" style="41" customWidth="1"/>
    <col min="15902" max="15902" width="7.7109375" style="41" customWidth="1"/>
    <col min="15903" max="15903" width="3.7109375" style="41" customWidth="1"/>
    <col min="15904" max="15905" width="9.140625" style="41" customWidth="1"/>
    <col min="15906" max="15906" width="8.140625" style="41" customWidth="1"/>
    <col min="15907" max="15907" width="3.7109375" style="41" customWidth="1"/>
    <col min="15908" max="15909" width="9.42578125" style="41" customWidth="1"/>
    <col min="15910" max="15910" width="11.85546875" style="41" bestFit="1" customWidth="1"/>
    <col min="15911" max="15911" width="10.85546875" style="41" customWidth="1"/>
    <col min="15912" max="15912" width="28.28515625" style="41" customWidth="1"/>
    <col min="15913" max="15913" width="11" style="41" customWidth="1"/>
    <col min="15914" max="16128" width="9.140625" style="41"/>
    <col min="16129" max="16129" width="4.5703125" style="41" customWidth="1"/>
    <col min="16130" max="16130" width="5" style="41" customWidth="1"/>
    <col min="16131" max="16132" width="0" style="41" hidden="1" customWidth="1"/>
    <col min="16133" max="16133" width="10.7109375" style="41" customWidth="1"/>
    <col min="16134" max="16134" width="14.85546875" style="41" customWidth="1"/>
    <col min="16135" max="16135" width="5.140625" style="41" customWidth="1"/>
    <col min="16136" max="16136" width="0" style="41" hidden="1" customWidth="1"/>
    <col min="16137" max="16137" width="21" style="41" customWidth="1"/>
    <col min="16138" max="16138" width="14.7109375" style="41" customWidth="1"/>
    <col min="16139" max="16139" width="11.7109375" style="41" customWidth="1"/>
    <col min="16140" max="16140" width="11.5703125" style="41" customWidth="1"/>
    <col min="16141" max="16141" width="7.140625" style="41" customWidth="1"/>
    <col min="16142" max="16142" width="9.5703125" style="41" customWidth="1"/>
    <col min="16143" max="16143" width="14.28515625" style="41" customWidth="1"/>
    <col min="16144" max="16145" width="9.140625" style="41" customWidth="1"/>
    <col min="16146" max="16146" width="8" style="41" customWidth="1"/>
    <col min="16147" max="16147" width="3.7109375" style="41" customWidth="1"/>
    <col min="16148" max="16149" width="9.42578125" style="41" customWidth="1"/>
    <col min="16150" max="16150" width="8.140625" style="41" customWidth="1"/>
    <col min="16151" max="16151" width="3.7109375" style="41" customWidth="1"/>
    <col min="16152" max="16153" width="9.140625" style="41" customWidth="1"/>
    <col min="16154" max="16154" width="8.5703125" style="41" customWidth="1"/>
    <col min="16155" max="16155" width="3.7109375" style="41" customWidth="1"/>
    <col min="16156" max="16157" width="8.7109375" style="41" customWidth="1"/>
    <col min="16158" max="16158" width="7.7109375" style="41" customWidth="1"/>
    <col min="16159" max="16159" width="3.7109375" style="41" customWidth="1"/>
    <col min="16160" max="16161" width="9.140625" style="41" customWidth="1"/>
    <col min="16162" max="16162" width="8.140625" style="41" customWidth="1"/>
    <col min="16163" max="16163" width="3.7109375" style="41" customWidth="1"/>
    <col min="16164" max="16165" width="9.42578125" style="41" customWidth="1"/>
    <col min="16166" max="16166" width="11.85546875" style="41" bestFit="1" customWidth="1"/>
    <col min="16167" max="16167" width="10.85546875" style="41" customWidth="1"/>
    <col min="16168" max="16168" width="28.28515625" style="41" customWidth="1"/>
    <col min="16169" max="16169" width="11" style="41" customWidth="1"/>
    <col min="16170" max="16384" width="9.140625" style="41"/>
  </cols>
  <sheetData>
    <row r="1" spans="1:55" ht="29.25" customHeight="1" x14ac:dyDescent="0.35">
      <c r="A1" s="348" t="s">
        <v>383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9"/>
      <c r="AO1" s="39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</row>
    <row r="2" spans="1:55" ht="33.75" customHeight="1" x14ac:dyDescent="0.35">
      <c r="A2" s="348" t="s">
        <v>364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9"/>
      <c r="AO2" s="39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</row>
    <row r="3" spans="1:55" ht="16.5" customHeight="1" x14ac:dyDescent="0.3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39"/>
      <c r="AO3" s="39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55" s="43" customFormat="1" ht="24" customHeight="1" x14ac:dyDescent="0.4">
      <c r="A4" s="375" t="s">
        <v>947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42"/>
      <c r="AO4" s="42"/>
    </row>
    <row r="5" spans="1:55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</row>
    <row r="6" spans="1:55" ht="17.25" customHeight="1" x14ac:dyDescent="0.2">
      <c r="D6" s="45"/>
      <c r="F6" s="46" t="s">
        <v>386</v>
      </c>
      <c r="G6" s="367" t="s">
        <v>938</v>
      </c>
      <c r="H6" s="367"/>
      <c r="I6" s="367"/>
      <c r="J6" s="367"/>
      <c r="K6" s="367"/>
      <c r="L6" s="367"/>
      <c r="M6" s="258"/>
      <c r="N6" s="367" t="s">
        <v>951</v>
      </c>
      <c r="O6" s="367"/>
      <c r="P6" s="367"/>
      <c r="Q6" s="367"/>
      <c r="R6" s="367"/>
      <c r="S6" s="258"/>
      <c r="AO6" s="48"/>
    </row>
    <row r="7" spans="1:55" s="50" customFormat="1" ht="20.25" customHeight="1" x14ac:dyDescent="0.25">
      <c r="A7" s="49"/>
      <c r="D7" s="45"/>
      <c r="F7" s="45"/>
      <c r="G7" s="367" t="s">
        <v>949</v>
      </c>
      <c r="H7" s="367"/>
      <c r="I7" s="367"/>
      <c r="J7" s="367"/>
      <c r="K7" s="367"/>
      <c r="M7" s="258"/>
      <c r="N7" s="367" t="s">
        <v>901</v>
      </c>
      <c r="O7" s="367"/>
      <c r="P7" s="367"/>
      <c r="Q7" s="367"/>
      <c r="R7" s="367"/>
      <c r="S7" s="52"/>
      <c r="T7" s="52"/>
      <c r="U7" s="53"/>
      <c r="V7" s="53"/>
      <c r="W7" s="52"/>
      <c r="X7" s="52"/>
      <c r="Y7" s="53"/>
      <c r="Z7" s="53"/>
      <c r="AA7" s="52"/>
      <c r="AB7" s="52"/>
      <c r="AC7" s="53"/>
      <c r="AD7" s="53"/>
      <c r="AE7" s="52"/>
      <c r="AF7" s="52"/>
      <c r="AG7" s="53"/>
      <c r="AH7" s="53"/>
      <c r="AI7" s="52"/>
      <c r="AN7" s="54"/>
      <c r="AO7" s="48"/>
    </row>
    <row r="8" spans="1:55" s="50" customFormat="1" ht="20.25" customHeight="1" x14ac:dyDescent="0.25">
      <c r="G8" s="258"/>
      <c r="H8" s="258"/>
      <c r="I8" s="258"/>
      <c r="J8" s="258"/>
      <c r="M8" s="258"/>
      <c r="N8" s="367" t="s">
        <v>950</v>
      </c>
      <c r="O8" s="367"/>
      <c r="P8" s="367"/>
      <c r="Q8" s="367"/>
      <c r="R8" s="367"/>
      <c r="S8" s="52"/>
      <c r="T8" s="52"/>
      <c r="U8" s="53"/>
      <c r="V8" s="53"/>
      <c r="W8" s="52"/>
      <c r="X8" s="52"/>
      <c r="Y8" s="53"/>
      <c r="Z8" s="53"/>
      <c r="AA8" s="52"/>
      <c r="AB8" s="52"/>
      <c r="AC8" s="53"/>
      <c r="AD8" s="53"/>
      <c r="AE8" s="52"/>
      <c r="AF8" s="52"/>
      <c r="AG8" s="53"/>
      <c r="AH8" s="53"/>
      <c r="AI8" s="52"/>
      <c r="AN8" s="44"/>
      <c r="AO8" s="48"/>
    </row>
    <row r="9" spans="1:55" s="50" customFormat="1" ht="20.25" customHeight="1" x14ac:dyDescent="0.25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N9" s="54"/>
      <c r="AO9" s="48"/>
    </row>
    <row r="10" spans="1:55" s="60" customFormat="1" ht="15" customHeight="1" x14ac:dyDescent="0.2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70"/>
      <c r="AK10" s="70"/>
      <c r="AL10" s="380" t="s">
        <v>927</v>
      </c>
      <c r="AM10" s="380"/>
      <c r="AN10" s="283"/>
      <c r="AO10" s="48"/>
    </row>
    <row r="11" spans="1:55" ht="24.75" customHeight="1" x14ac:dyDescent="0.2">
      <c r="A11" s="398" t="s">
        <v>400</v>
      </c>
      <c r="B11" s="398" t="s">
        <v>29</v>
      </c>
      <c r="C11" s="398" t="s">
        <v>30</v>
      </c>
      <c r="D11" s="398" t="s">
        <v>31</v>
      </c>
      <c r="E11" s="398" t="s">
        <v>32</v>
      </c>
      <c r="F11" s="393" t="s">
        <v>33</v>
      </c>
      <c r="G11" s="398" t="s">
        <v>34</v>
      </c>
      <c r="H11" s="398" t="s">
        <v>35</v>
      </c>
      <c r="I11" s="393" t="s">
        <v>387</v>
      </c>
      <c r="J11" s="393" t="s">
        <v>37</v>
      </c>
      <c r="K11" s="393" t="s">
        <v>38</v>
      </c>
      <c r="L11" s="393" t="s">
        <v>39</v>
      </c>
      <c r="M11" s="393" t="s">
        <v>40</v>
      </c>
      <c r="N11" s="394" t="s">
        <v>41</v>
      </c>
      <c r="O11" s="393" t="s">
        <v>382</v>
      </c>
      <c r="P11" s="394" t="s">
        <v>388</v>
      </c>
      <c r="Q11" s="394"/>
      <c r="R11" s="394"/>
      <c r="S11" s="394"/>
      <c r="T11" s="394" t="s">
        <v>389</v>
      </c>
      <c r="U11" s="394"/>
      <c r="V11" s="394"/>
      <c r="W11" s="394"/>
      <c r="X11" s="394" t="s">
        <v>390</v>
      </c>
      <c r="Y11" s="394"/>
      <c r="Z11" s="394"/>
      <c r="AA11" s="394"/>
      <c r="AB11" s="394" t="s">
        <v>391</v>
      </c>
      <c r="AC11" s="394"/>
      <c r="AD11" s="394"/>
      <c r="AE11" s="394"/>
      <c r="AF11" s="394" t="s">
        <v>392</v>
      </c>
      <c r="AG11" s="394"/>
      <c r="AH11" s="394"/>
      <c r="AI11" s="394"/>
      <c r="AJ11" s="392" t="s">
        <v>930</v>
      </c>
      <c r="AK11" s="392"/>
      <c r="AL11" s="392" t="s">
        <v>397</v>
      </c>
      <c r="AM11" s="396" t="s">
        <v>402</v>
      </c>
      <c r="AO11" s="48"/>
    </row>
    <row r="12" spans="1:55" ht="48" customHeight="1" x14ac:dyDescent="0.2">
      <c r="A12" s="398"/>
      <c r="B12" s="398"/>
      <c r="C12" s="398"/>
      <c r="D12" s="398"/>
      <c r="E12" s="398"/>
      <c r="F12" s="393"/>
      <c r="G12" s="398"/>
      <c r="H12" s="398"/>
      <c r="I12" s="394"/>
      <c r="J12" s="393"/>
      <c r="K12" s="393"/>
      <c r="L12" s="393"/>
      <c r="M12" s="393"/>
      <c r="N12" s="394"/>
      <c r="O12" s="393"/>
      <c r="P12" s="320" t="s">
        <v>931</v>
      </c>
      <c r="Q12" s="320" t="s">
        <v>932</v>
      </c>
      <c r="R12" s="320" t="s">
        <v>399</v>
      </c>
      <c r="S12" s="321" t="s">
        <v>400</v>
      </c>
      <c r="T12" s="320" t="s">
        <v>931</v>
      </c>
      <c r="U12" s="320" t="s">
        <v>932</v>
      </c>
      <c r="V12" s="320" t="s">
        <v>399</v>
      </c>
      <c r="W12" s="321" t="s">
        <v>400</v>
      </c>
      <c r="X12" s="320" t="s">
        <v>931</v>
      </c>
      <c r="Y12" s="320" t="s">
        <v>932</v>
      </c>
      <c r="Z12" s="320" t="s">
        <v>399</v>
      </c>
      <c r="AA12" s="321" t="s">
        <v>400</v>
      </c>
      <c r="AB12" s="320" t="s">
        <v>931</v>
      </c>
      <c r="AC12" s="320" t="s">
        <v>932</v>
      </c>
      <c r="AD12" s="320" t="s">
        <v>399</v>
      </c>
      <c r="AE12" s="321" t="s">
        <v>400</v>
      </c>
      <c r="AF12" s="320" t="s">
        <v>931</v>
      </c>
      <c r="AG12" s="320" t="s">
        <v>932</v>
      </c>
      <c r="AH12" s="320" t="s">
        <v>399</v>
      </c>
      <c r="AI12" s="321" t="s">
        <v>400</v>
      </c>
      <c r="AJ12" s="320" t="s">
        <v>931</v>
      </c>
      <c r="AK12" s="320" t="s">
        <v>932</v>
      </c>
      <c r="AL12" s="392"/>
      <c r="AM12" s="396"/>
      <c r="AO12" s="48"/>
    </row>
    <row r="13" spans="1:55" s="62" customFormat="1" ht="63" customHeight="1" x14ac:dyDescent="0.2">
      <c r="A13" s="322">
        <v>1</v>
      </c>
      <c r="B13" s="185">
        <v>108</v>
      </c>
      <c r="C13" s="185" t="s">
        <v>43</v>
      </c>
      <c r="D13" s="186">
        <v>10080582</v>
      </c>
      <c r="E13" s="187" t="s">
        <v>92</v>
      </c>
      <c r="F13" s="187" t="s">
        <v>138</v>
      </c>
      <c r="G13" s="185" t="s">
        <v>47</v>
      </c>
      <c r="H13" s="185" t="s">
        <v>479</v>
      </c>
      <c r="I13" s="188" t="s">
        <v>609</v>
      </c>
      <c r="J13" s="188" t="s">
        <v>551</v>
      </c>
      <c r="K13" s="186" t="s">
        <v>89</v>
      </c>
      <c r="L13" s="189" t="s">
        <v>301</v>
      </c>
      <c r="M13" s="186" t="s">
        <v>201</v>
      </c>
      <c r="N13" s="186" t="s">
        <v>62</v>
      </c>
      <c r="O13" s="188" t="s">
        <v>753</v>
      </c>
      <c r="P13" s="341">
        <v>71.25</v>
      </c>
      <c r="Q13" s="343">
        <v>78</v>
      </c>
      <c r="R13" s="329">
        <f>(P13+Q13)/2</f>
        <v>74.625</v>
      </c>
      <c r="S13" s="342">
        <f>RANK(R13,R$13:R$15,0)</f>
        <v>1</v>
      </c>
      <c r="T13" s="341">
        <v>71.75</v>
      </c>
      <c r="U13" s="343">
        <v>76</v>
      </c>
      <c r="V13" s="329">
        <f>(T13+U13)/2</f>
        <v>73.875</v>
      </c>
      <c r="W13" s="342">
        <f>RANK(V13,V$13:V$15,0)</f>
        <v>1</v>
      </c>
      <c r="X13" s="341">
        <v>68.75</v>
      </c>
      <c r="Y13" s="343">
        <v>75</v>
      </c>
      <c r="Z13" s="329">
        <f>(X13+Y13)/2</f>
        <v>71.875</v>
      </c>
      <c r="AA13" s="342">
        <f>RANK(Z13,Z$13:Z$15,0)</f>
        <v>1</v>
      </c>
      <c r="AB13" s="341">
        <v>72.5</v>
      </c>
      <c r="AC13" s="343">
        <v>79</v>
      </c>
      <c r="AD13" s="329">
        <f>(AB13+AC13)/2</f>
        <v>75.75</v>
      </c>
      <c r="AE13" s="342">
        <f>RANK(AD13,AD$13:AD$15,0)</f>
        <v>1</v>
      </c>
      <c r="AF13" s="341">
        <v>71.5</v>
      </c>
      <c r="AG13" s="343">
        <v>76</v>
      </c>
      <c r="AH13" s="329">
        <f>(AF13+AG13)/2</f>
        <v>73.75</v>
      </c>
      <c r="AI13" s="342">
        <f>RANK(AH13,AH$13:AH$15,0)</f>
        <v>1</v>
      </c>
      <c r="AJ13" s="344">
        <f>SUM(P13,T13,X13,AB13,AF13,)/5</f>
        <v>71.150000000000006</v>
      </c>
      <c r="AK13" s="344">
        <f>SUM(Q13,U13,Y13,AC13,AG13,)/5</f>
        <v>76.8</v>
      </c>
      <c r="AL13" s="329">
        <f>(AJ13+AK13)/2</f>
        <v>73.974999999999994</v>
      </c>
      <c r="AM13" s="330">
        <v>25000</v>
      </c>
      <c r="AN13" s="12"/>
      <c r="AO13" s="61"/>
    </row>
    <row r="14" spans="1:55" s="62" customFormat="1" ht="63" customHeight="1" x14ac:dyDescent="0.2">
      <c r="A14" s="322">
        <v>2</v>
      </c>
      <c r="B14" s="185">
        <v>103</v>
      </c>
      <c r="C14" s="185" t="s">
        <v>43</v>
      </c>
      <c r="D14" s="186">
        <v>10168355</v>
      </c>
      <c r="E14" s="187" t="s">
        <v>144</v>
      </c>
      <c r="F14" s="187" t="s">
        <v>747</v>
      </c>
      <c r="G14" s="185" t="s">
        <v>748</v>
      </c>
      <c r="H14" s="185" t="s">
        <v>750</v>
      </c>
      <c r="I14" s="188" t="s">
        <v>749</v>
      </c>
      <c r="J14" s="188" t="s">
        <v>807</v>
      </c>
      <c r="K14" s="192" t="s">
        <v>863</v>
      </c>
      <c r="L14" s="189" t="s">
        <v>301</v>
      </c>
      <c r="M14" s="186" t="s">
        <v>751</v>
      </c>
      <c r="N14" s="186" t="s">
        <v>62</v>
      </c>
      <c r="O14" s="188" t="s">
        <v>752</v>
      </c>
      <c r="P14" s="341">
        <v>67.75</v>
      </c>
      <c r="Q14" s="343">
        <v>71</v>
      </c>
      <c r="R14" s="329">
        <f>(P14+Q14)/2</f>
        <v>69.375</v>
      </c>
      <c r="S14" s="342">
        <f>RANK(R14,R$13:R$15,0)</f>
        <v>2</v>
      </c>
      <c r="T14" s="341">
        <v>68</v>
      </c>
      <c r="U14" s="343">
        <v>74</v>
      </c>
      <c r="V14" s="329">
        <f>(T14+U14)/2</f>
        <v>71</v>
      </c>
      <c r="W14" s="342">
        <f>RANK(V14,V$13:V$15,0)</f>
        <v>2</v>
      </c>
      <c r="X14" s="341">
        <v>66.25</v>
      </c>
      <c r="Y14" s="343">
        <v>70</v>
      </c>
      <c r="Z14" s="329">
        <f>(X14+Y14)/2</f>
        <v>68.125</v>
      </c>
      <c r="AA14" s="342">
        <f>RANK(Z14,Z$13:Z$15,0)</f>
        <v>2</v>
      </c>
      <c r="AB14" s="341">
        <v>67</v>
      </c>
      <c r="AC14" s="343">
        <v>73</v>
      </c>
      <c r="AD14" s="329">
        <f>(AB14+AC14)/2</f>
        <v>70</v>
      </c>
      <c r="AE14" s="342">
        <f>RANK(AD14,AD$13:AD$15,0)</f>
        <v>2</v>
      </c>
      <c r="AF14" s="341">
        <v>67.5</v>
      </c>
      <c r="AG14" s="343">
        <v>71</v>
      </c>
      <c r="AH14" s="329">
        <f>(AF14+AG14)/2</f>
        <v>69.25</v>
      </c>
      <c r="AI14" s="342">
        <f>RANK(AH14,AH$13:AH$15,0)</f>
        <v>2</v>
      </c>
      <c r="AJ14" s="344">
        <f>SUM(P14,T14,X14,AB14,AF14,)/5</f>
        <v>67.3</v>
      </c>
      <c r="AK14" s="344">
        <f>SUM(Q14,U14,Y14,AC14,AG14,)/5</f>
        <v>71.8</v>
      </c>
      <c r="AL14" s="329">
        <f>(AJ14+AK14)/2</f>
        <v>69.55</v>
      </c>
      <c r="AM14" s="330">
        <v>20000</v>
      </c>
      <c r="AN14" s="12"/>
      <c r="AO14" s="61"/>
      <c r="AP14" s="1"/>
    </row>
    <row r="15" spans="1:55" s="62" customFormat="1" ht="63" customHeight="1" x14ac:dyDescent="0.2">
      <c r="A15" s="322">
        <v>3</v>
      </c>
      <c r="B15" s="185">
        <v>102</v>
      </c>
      <c r="C15" s="185" t="s">
        <v>43</v>
      </c>
      <c r="D15" s="190">
        <v>10070215</v>
      </c>
      <c r="E15" s="191" t="s">
        <v>265</v>
      </c>
      <c r="F15" s="191" t="s">
        <v>872</v>
      </c>
      <c r="G15" s="190" t="s">
        <v>47</v>
      </c>
      <c r="H15" s="192" t="s">
        <v>846</v>
      </c>
      <c r="I15" s="193" t="s">
        <v>847</v>
      </c>
      <c r="J15" s="194" t="s">
        <v>223</v>
      </c>
      <c r="K15" s="192" t="s">
        <v>350</v>
      </c>
      <c r="L15" s="186" t="s">
        <v>52</v>
      </c>
      <c r="M15" s="192" t="s">
        <v>309</v>
      </c>
      <c r="N15" s="192" t="s">
        <v>437</v>
      </c>
      <c r="O15" s="195" t="s">
        <v>738</v>
      </c>
      <c r="P15" s="341">
        <v>64.25</v>
      </c>
      <c r="Q15" s="343">
        <v>67</v>
      </c>
      <c r="R15" s="329">
        <f>(P15+Q15)/2</f>
        <v>65.625</v>
      </c>
      <c r="S15" s="342">
        <f>RANK(R15,R$13:R$15,0)</f>
        <v>3</v>
      </c>
      <c r="T15" s="341">
        <v>64.5</v>
      </c>
      <c r="U15" s="343">
        <v>70</v>
      </c>
      <c r="V15" s="329">
        <f>(T15+U15)/2</f>
        <v>67.25</v>
      </c>
      <c r="W15" s="342">
        <f>RANK(V15,V$13:V$15,0)</f>
        <v>3</v>
      </c>
      <c r="X15" s="341">
        <v>66.25</v>
      </c>
      <c r="Y15" s="343">
        <v>68</v>
      </c>
      <c r="Z15" s="329">
        <f>(X15+Y15)/2</f>
        <v>67.125</v>
      </c>
      <c r="AA15" s="342">
        <f>RANK(Z15,Z$13:Z$15,0)</f>
        <v>3</v>
      </c>
      <c r="AB15" s="341">
        <v>62.75</v>
      </c>
      <c r="AC15" s="343">
        <v>66</v>
      </c>
      <c r="AD15" s="329">
        <f>(AB15+AC15)/2</f>
        <v>64.375</v>
      </c>
      <c r="AE15" s="342">
        <f>RANK(AD15,AD$13:AD$15,0)</f>
        <v>3</v>
      </c>
      <c r="AF15" s="341">
        <v>62.75</v>
      </c>
      <c r="AG15" s="343">
        <v>66</v>
      </c>
      <c r="AH15" s="329">
        <f>(AF15+AG15)/2</f>
        <v>64.375</v>
      </c>
      <c r="AI15" s="342">
        <f>RANK(AH15,AH$13:AH$15,0)</f>
        <v>3</v>
      </c>
      <c r="AJ15" s="344">
        <f>SUM(P15,T15,X15,AB15,AF15,)/5</f>
        <v>64.099999999999994</v>
      </c>
      <c r="AK15" s="344">
        <f>SUM(Q15,U15,Y15,AC15,AG15,)/5</f>
        <v>67.400000000000006</v>
      </c>
      <c r="AL15" s="329">
        <f>(AJ15+AK15)/2</f>
        <v>65.75</v>
      </c>
      <c r="AM15" s="330">
        <v>15000</v>
      </c>
      <c r="AN15" s="63"/>
      <c r="AO15" s="61"/>
      <c r="AP15" s="1"/>
    </row>
    <row r="16" spans="1:55" s="62" customFormat="1" ht="86.25" customHeight="1" x14ac:dyDescent="0.2">
      <c r="A16" s="71"/>
      <c r="B16" s="71"/>
      <c r="C16" s="71"/>
      <c r="D16" s="65"/>
      <c r="E16" s="71"/>
      <c r="F16" s="71"/>
      <c r="G16" s="66"/>
      <c r="H16" s="72" t="s">
        <v>292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N16" s="67"/>
      <c r="AO16" s="67"/>
    </row>
    <row r="17" spans="1:15" ht="19.5" x14ac:dyDescent="0.25">
      <c r="A17" s="82" t="s">
        <v>401</v>
      </c>
      <c r="B17" s="68"/>
      <c r="C17" s="68"/>
      <c r="D17" s="285"/>
      <c r="E17" s="68"/>
      <c r="F17" s="68"/>
      <c r="G17" s="285"/>
      <c r="H17" s="285"/>
      <c r="I17" s="285"/>
      <c r="J17" s="285"/>
      <c r="K17" s="366"/>
      <c r="L17" s="366"/>
      <c r="M17" s="366"/>
      <c r="N17" s="366"/>
      <c r="O17" s="366"/>
    </row>
  </sheetData>
  <sortState ref="A13:BC15">
    <sortCondition descending="1" ref="AL13:AL15"/>
  </sortState>
  <mergeCells count="34">
    <mergeCell ref="AB11:AE11"/>
    <mergeCell ref="AF11:AI11"/>
    <mergeCell ref="AJ11:AK11"/>
    <mergeCell ref="AL11:AL12"/>
    <mergeCell ref="AM11:AM12"/>
    <mergeCell ref="K17:O17"/>
    <mergeCell ref="M11:M12"/>
    <mergeCell ref="N11:N12"/>
    <mergeCell ref="O11:O12"/>
    <mergeCell ref="P11:S11"/>
    <mergeCell ref="F11:F12"/>
    <mergeCell ref="T11:W11"/>
    <mergeCell ref="X11:AA11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A1:AM1"/>
    <mergeCell ref="A2:AM2"/>
    <mergeCell ref="A4:AM4"/>
    <mergeCell ref="A5:AM5"/>
    <mergeCell ref="AL10:AM10"/>
    <mergeCell ref="G6:L6"/>
    <mergeCell ref="G7:K7"/>
    <mergeCell ref="N6:R6"/>
    <mergeCell ref="N7:R7"/>
    <mergeCell ref="N8:R8"/>
  </mergeCells>
  <hyperlinks>
    <hyperlink ref="D14" r:id="rId1" display="https://data.fei.org/person/Detail.aspx?personFeiID=10168355"/>
  </hyperlinks>
  <pageMargins left="0.25" right="0.25" top="0.75" bottom="0.75" header="0.3" footer="0.3"/>
  <pageSetup paperSize="9" scale="48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view="pageBreakPreview" zoomScale="75" zoomScaleNormal="100" zoomScaleSheetLayoutView="75" workbookViewId="0">
      <selection activeCell="P9" sqref="P9"/>
    </sheetView>
  </sheetViews>
  <sheetFormatPr defaultRowHeight="12.75" x14ac:dyDescent="0.2"/>
  <cols>
    <col min="1" max="1" width="4.7109375" style="204" customWidth="1"/>
    <col min="2" max="2" width="6.140625" style="204" customWidth="1"/>
    <col min="3" max="3" width="6.140625" style="204" hidden="1" customWidth="1"/>
    <col min="4" max="4" width="10" style="204" hidden="1" customWidth="1"/>
    <col min="5" max="5" width="12.7109375" style="204" customWidth="1"/>
    <col min="6" max="6" width="14.140625" style="204" customWidth="1"/>
    <col min="7" max="7" width="5.7109375" style="204" customWidth="1"/>
    <col min="8" max="8" width="5.85546875" style="204" hidden="1" customWidth="1"/>
    <col min="9" max="9" width="16.85546875" style="204" customWidth="1"/>
    <col min="10" max="10" width="16.42578125" style="204" customWidth="1"/>
    <col min="11" max="11" width="11.5703125" style="204" customWidth="1"/>
    <col min="12" max="12" width="12.7109375" style="204" customWidth="1"/>
    <col min="13" max="13" width="12.5703125" style="204" customWidth="1"/>
    <col min="14" max="14" width="10.85546875" style="204" customWidth="1"/>
    <col min="15" max="15" width="14.42578125" style="204" customWidth="1"/>
    <col min="16" max="19" width="10.5703125" style="204" customWidth="1"/>
    <col min="20" max="20" width="10" style="204" customWidth="1"/>
    <col min="21" max="21" width="5" style="204" customWidth="1"/>
    <col min="22" max="22" width="9.28515625" style="204" customWidth="1"/>
    <col min="23" max="23" width="12.140625" style="204" customWidth="1"/>
    <col min="24" max="16384" width="9.140625" style="204"/>
  </cols>
  <sheetData>
    <row r="1" spans="1:26" ht="45" customHeight="1" x14ac:dyDescent="0.35">
      <c r="A1" s="348" t="s">
        <v>895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26" ht="21.75" customHeight="1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6" s="227" customFormat="1" ht="23.25" customHeight="1" x14ac:dyDescent="0.3">
      <c r="A3" s="349" t="s">
        <v>894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spans="1:26" s="227" customFormat="1" ht="23.25" customHeight="1" x14ac:dyDescent="0.25">
      <c r="A4" s="356" t="s">
        <v>385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</row>
    <row r="5" spans="1:26" ht="40.5" customHeight="1" x14ac:dyDescent="0.2">
      <c r="A5" s="350" t="s">
        <v>937</v>
      </c>
      <c r="B5" s="351"/>
      <c r="C5" s="351"/>
      <c r="D5" s="351"/>
      <c r="E5" s="351"/>
      <c r="F5" s="351"/>
      <c r="G5" s="351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</row>
    <row r="6" spans="1:26" s="221" customFormat="1" ht="17.25" customHeight="1" x14ac:dyDescent="0.2">
      <c r="A6" s="353" t="s">
        <v>27</v>
      </c>
      <c r="B6" s="353"/>
      <c r="C6" s="353"/>
      <c r="D6" s="353"/>
      <c r="E6" s="353"/>
      <c r="F6" s="353"/>
      <c r="G6" s="353"/>
      <c r="H6" s="353"/>
      <c r="I6" s="353"/>
      <c r="J6" s="353"/>
      <c r="K6" s="226"/>
      <c r="L6" s="226"/>
      <c r="M6" s="226"/>
      <c r="N6" s="225"/>
      <c r="O6" s="225"/>
      <c r="P6" s="224"/>
      <c r="Q6" s="224"/>
      <c r="R6" s="224"/>
      <c r="S6" s="224"/>
      <c r="T6" s="224"/>
      <c r="V6" s="355" t="s">
        <v>897</v>
      </c>
      <c r="W6" s="355"/>
      <c r="X6" s="223"/>
      <c r="Y6" s="223"/>
      <c r="Z6" s="222"/>
    </row>
    <row r="7" spans="1:26" s="220" customFormat="1" ht="33.75" customHeight="1" x14ac:dyDescent="0.2">
      <c r="A7" s="354" t="s">
        <v>400</v>
      </c>
      <c r="B7" s="354" t="s">
        <v>29</v>
      </c>
      <c r="C7" s="229"/>
      <c r="D7" s="354"/>
      <c r="E7" s="359" t="s">
        <v>32</v>
      </c>
      <c r="F7" s="360" t="s">
        <v>33</v>
      </c>
      <c r="G7" s="354" t="s">
        <v>34</v>
      </c>
      <c r="H7" s="359" t="s">
        <v>35</v>
      </c>
      <c r="I7" s="360" t="s">
        <v>387</v>
      </c>
      <c r="J7" s="360" t="s">
        <v>37</v>
      </c>
      <c r="K7" s="360" t="s">
        <v>38</v>
      </c>
      <c r="L7" s="360" t="s">
        <v>39</v>
      </c>
      <c r="M7" s="360" t="s">
        <v>40</v>
      </c>
      <c r="N7" s="363" t="s">
        <v>41</v>
      </c>
      <c r="O7" s="360" t="s">
        <v>382</v>
      </c>
      <c r="P7" s="357" t="s">
        <v>893</v>
      </c>
      <c r="Q7" s="357" t="s">
        <v>892</v>
      </c>
      <c r="R7" s="357" t="s">
        <v>891</v>
      </c>
      <c r="S7" s="357" t="s">
        <v>890</v>
      </c>
      <c r="T7" s="357" t="s">
        <v>889</v>
      </c>
      <c r="U7" s="358" t="s">
        <v>888</v>
      </c>
      <c r="V7" s="361" t="s">
        <v>887</v>
      </c>
      <c r="W7" s="358" t="s">
        <v>886</v>
      </c>
    </row>
    <row r="8" spans="1:26" s="220" customFormat="1" ht="51.75" customHeight="1" x14ac:dyDescent="0.2">
      <c r="A8" s="354"/>
      <c r="B8" s="354"/>
      <c r="C8" s="229"/>
      <c r="D8" s="354"/>
      <c r="E8" s="359"/>
      <c r="F8" s="360"/>
      <c r="G8" s="354"/>
      <c r="H8" s="359"/>
      <c r="I8" s="363"/>
      <c r="J8" s="360"/>
      <c r="K8" s="360"/>
      <c r="L8" s="360"/>
      <c r="M8" s="360"/>
      <c r="N8" s="363"/>
      <c r="O8" s="360"/>
      <c r="P8" s="357"/>
      <c r="Q8" s="357"/>
      <c r="R8" s="357"/>
      <c r="S8" s="357"/>
      <c r="T8" s="357"/>
      <c r="U8" s="358"/>
      <c r="V8" s="361"/>
      <c r="W8" s="358"/>
    </row>
    <row r="9" spans="1:26" s="211" customFormat="1" ht="57" customHeight="1" x14ac:dyDescent="0.2">
      <c r="A9" s="215">
        <v>1</v>
      </c>
      <c r="B9" s="152">
        <v>502</v>
      </c>
      <c r="C9" s="152" t="s">
        <v>553</v>
      </c>
      <c r="D9" s="153">
        <v>10153454</v>
      </c>
      <c r="E9" s="154" t="s">
        <v>678</v>
      </c>
      <c r="F9" s="154" t="s">
        <v>858</v>
      </c>
      <c r="G9" s="152" t="s">
        <v>47</v>
      </c>
      <c r="H9" s="153" t="s">
        <v>859</v>
      </c>
      <c r="I9" s="156" t="s">
        <v>861</v>
      </c>
      <c r="J9" s="157" t="s">
        <v>862</v>
      </c>
      <c r="K9" s="218" t="s">
        <v>863</v>
      </c>
      <c r="L9" s="153" t="s">
        <v>52</v>
      </c>
      <c r="M9" s="153" t="s">
        <v>864</v>
      </c>
      <c r="N9" s="218" t="s">
        <v>455</v>
      </c>
      <c r="O9" s="159" t="s">
        <v>865</v>
      </c>
      <c r="P9" s="216">
        <v>8.5</v>
      </c>
      <c r="Q9" s="216">
        <v>8.3000000000000007</v>
      </c>
      <c r="R9" s="216">
        <v>7</v>
      </c>
      <c r="S9" s="216">
        <v>7.5</v>
      </c>
      <c r="T9" s="216">
        <v>7.8</v>
      </c>
      <c r="U9" s="215"/>
      <c r="V9" s="214">
        <f>P9+Q9+R9+S9+T9</f>
        <v>39.1</v>
      </c>
      <c r="W9" s="213">
        <f>V9*2</f>
        <v>78.2</v>
      </c>
      <c r="X9" s="212"/>
    </row>
    <row r="10" spans="1:26" ht="30.75" customHeight="1" x14ac:dyDescent="0.2">
      <c r="E10" s="210"/>
      <c r="F10" s="210"/>
      <c r="J10" s="209"/>
      <c r="K10" s="209"/>
      <c r="L10" s="209"/>
      <c r="M10" s="209"/>
      <c r="N10" s="209"/>
      <c r="O10" s="208"/>
    </row>
    <row r="11" spans="1:26" s="205" customFormat="1" ht="19.5" x14ac:dyDescent="0.25">
      <c r="A11" s="82" t="s">
        <v>401</v>
      </c>
      <c r="B11" s="207"/>
      <c r="C11" s="207"/>
      <c r="D11" s="207"/>
      <c r="E11" s="207"/>
      <c r="F11" s="206"/>
      <c r="G11" s="206"/>
      <c r="H11" s="362"/>
      <c r="I11" s="362"/>
      <c r="J11" s="362"/>
      <c r="K11" s="362"/>
      <c r="L11" s="362"/>
      <c r="M11" s="362"/>
      <c r="N11" s="362"/>
      <c r="O11" s="362"/>
      <c r="P11" s="362"/>
    </row>
    <row r="12" spans="1:26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</sheetData>
  <mergeCells count="29">
    <mergeCell ref="T7:T8"/>
    <mergeCell ref="U7:U8"/>
    <mergeCell ref="V7:V8"/>
    <mergeCell ref="H11:P11"/>
    <mergeCell ref="M7:M8"/>
    <mergeCell ref="N7:N8"/>
    <mergeCell ref="O7:O8"/>
    <mergeCell ref="P7:P8"/>
    <mergeCell ref="H7:H8"/>
    <mergeCell ref="I7:I8"/>
    <mergeCell ref="J7:J8"/>
    <mergeCell ref="K7:K8"/>
    <mergeCell ref="L7:L8"/>
    <mergeCell ref="A1:W1"/>
    <mergeCell ref="A3:W3"/>
    <mergeCell ref="A5:W5"/>
    <mergeCell ref="A6:J6"/>
    <mergeCell ref="A7:A8"/>
    <mergeCell ref="B7:B8"/>
    <mergeCell ref="D7:D8"/>
    <mergeCell ref="G7:G8"/>
    <mergeCell ref="V6:W6"/>
    <mergeCell ref="A4:W4"/>
    <mergeCell ref="Q7:Q8"/>
    <mergeCell ref="W7:W8"/>
    <mergeCell ref="R7:R8"/>
    <mergeCell ref="E7:E8"/>
    <mergeCell ref="F7:F8"/>
    <mergeCell ref="S7:S8"/>
  </mergeCells>
  <pageMargins left="0.25" right="0.25" top="0.75" bottom="0.75" header="0.3" footer="0.3"/>
  <pageSetup paperSize="9" scale="67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view="pageBreakPreview" zoomScale="75" zoomScaleNormal="100" zoomScaleSheetLayoutView="75" workbookViewId="0">
      <selection activeCell="A5" sqref="A5:W5"/>
    </sheetView>
  </sheetViews>
  <sheetFormatPr defaultRowHeight="12.75" x14ac:dyDescent="0.2"/>
  <cols>
    <col min="1" max="1" width="4.7109375" style="204" customWidth="1"/>
    <col min="2" max="2" width="6.140625" style="204" customWidth="1"/>
    <col min="3" max="4" width="10" style="204" hidden="1" customWidth="1"/>
    <col min="5" max="5" width="9.7109375" style="204" customWidth="1"/>
    <col min="6" max="6" width="20" style="204" customWidth="1"/>
    <col min="7" max="7" width="5.7109375" style="204" customWidth="1"/>
    <col min="8" max="8" width="5.85546875" style="204" hidden="1" customWidth="1"/>
    <col min="9" max="9" width="21.42578125" style="204" customWidth="1"/>
    <col min="10" max="10" width="14" style="204" customWidth="1"/>
    <col min="11" max="11" width="12.140625" style="204" customWidth="1"/>
    <col min="12" max="12" width="13.7109375" style="204" customWidth="1"/>
    <col min="13" max="13" width="11.85546875" style="204" customWidth="1"/>
    <col min="14" max="14" width="10.85546875" style="204" customWidth="1"/>
    <col min="15" max="15" width="13.28515625" style="204" customWidth="1"/>
    <col min="16" max="19" width="10.5703125" style="204" customWidth="1"/>
    <col min="20" max="20" width="10" style="204" customWidth="1"/>
    <col min="21" max="21" width="5" style="204" customWidth="1"/>
    <col min="22" max="22" width="9.28515625" style="204" customWidth="1"/>
    <col min="23" max="23" width="12.140625" style="204" customWidth="1"/>
    <col min="24" max="257" width="9.140625" style="204"/>
    <col min="258" max="258" width="4.7109375" style="204" customWidth="1"/>
    <col min="259" max="259" width="6.140625" style="204" customWidth="1"/>
    <col min="260" max="260" width="0" style="204" hidden="1" customWidth="1"/>
    <col min="261" max="261" width="9.7109375" style="204" customWidth="1"/>
    <col min="262" max="262" width="20" style="204" customWidth="1"/>
    <col min="263" max="263" width="5.7109375" style="204" customWidth="1"/>
    <col min="264" max="264" width="0" style="204" hidden="1" customWidth="1"/>
    <col min="265" max="265" width="21.42578125" style="204" customWidth="1"/>
    <col min="266" max="266" width="14" style="204" customWidth="1"/>
    <col min="267" max="267" width="12.140625" style="204" customWidth="1"/>
    <col min="268" max="268" width="13.7109375" style="204" customWidth="1"/>
    <col min="269" max="269" width="11.85546875" style="204" customWidth="1"/>
    <col min="270" max="270" width="10.85546875" style="204" customWidth="1"/>
    <col min="271" max="271" width="13.28515625" style="204" customWidth="1"/>
    <col min="272" max="275" width="10.5703125" style="204" customWidth="1"/>
    <col min="276" max="276" width="10" style="204" customWidth="1"/>
    <col min="277" max="277" width="5" style="204" customWidth="1"/>
    <col min="278" max="278" width="9.28515625" style="204" customWidth="1"/>
    <col min="279" max="279" width="12.140625" style="204" customWidth="1"/>
    <col min="280" max="513" width="9.140625" style="204"/>
    <col min="514" max="514" width="4.7109375" style="204" customWidth="1"/>
    <col min="515" max="515" width="6.140625" style="204" customWidth="1"/>
    <col min="516" max="516" width="0" style="204" hidden="1" customWidth="1"/>
    <col min="517" max="517" width="9.7109375" style="204" customWidth="1"/>
    <col min="518" max="518" width="20" style="204" customWidth="1"/>
    <col min="519" max="519" width="5.7109375" style="204" customWidth="1"/>
    <col min="520" max="520" width="0" style="204" hidden="1" customWidth="1"/>
    <col min="521" max="521" width="21.42578125" style="204" customWidth="1"/>
    <col min="522" max="522" width="14" style="204" customWidth="1"/>
    <col min="523" max="523" width="12.140625" style="204" customWidth="1"/>
    <col min="524" max="524" width="13.7109375" style="204" customWidth="1"/>
    <col min="525" max="525" width="11.85546875" style="204" customWidth="1"/>
    <col min="526" max="526" width="10.85546875" style="204" customWidth="1"/>
    <col min="527" max="527" width="13.28515625" style="204" customWidth="1"/>
    <col min="528" max="531" width="10.5703125" style="204" customWidth="1"/>
    <col min="532" max="532" width="10" style="204" customWidth="1"/>
    <col min="533" max="533" width="5" style="204" customWidth="1"/>
    <col min="534" max="534" width="9.28515625" style="204" customWidth="1"/>
    <col min="535" max="535" width="12.140625" style="204" customWidth="1"/>
    <col min="536" max="769" width="9.140625" style="204"/>
    <col min="770" max="770" width="4.7109375" style="204" customWidth="1"/>
    <col min="771" max="771" width="6.140625" style="204" customWidth="1"/>
    <col min="772" max="772" width="0" style="204" hidden="1" customWidth="1"/>
    <col min="773" max="773" width="9.7109375" style="204" customWidth="1"/>
    <col min="774" max="774" width="20" style="204" customWidth="1"/>
    <col min="775" max="775" width="5.7109375" style="204" customWidth="1"/>
    <col min="776" max="776" width="0" style="204" hidden="1" customWidth="1"/>
    <col min="777" max="777" width="21.42578125" style="204" customWidth="1"/>
    <col min="778" max="778" width="14" style="204" customWidth="1"/>
    <col min="779" max="779" width="12.140625" style="204" customWidth="1"/>
    <col min="780" max="780" width="13.7109375" style="204" customWidth="1"/>
    <col min="781" max="781" width="11.85546875" style="204" customWidth="1"/>
    <col min="782" max="782" width="10.85546875" style="204" customWidth="1"/>
    <col min="783" max="783" width="13.28515625" style="204" customWidth="1"/>
    <col min="784" max="787" width="10.5703125" style="204" customWidth="1"/>
    <col min="788" max="788" width="10" style="204" customWidth="1"/>
    <col min="789" max="789" width="5" style="204" customWidth="1"/>
    <col min="790" max="790" width="9.28515625" style="204" customWidth="1"/>
    <col min="791" max="791" width="12.140625" style="204" customWidth="1"/>
    <col min="792" max="1025" width="9.140625" style="204"/>
    <col min="1026" max="1026" width="4.7109375" style="204" customWidth="1"/>
    <col min="1027" max="1027" width="6.140625" style="204" customWidth="1"/>
    <col min="1028" max="1028" width="0" style="204" hidden="1" customWidth="1"/>
    <col min="1029" max="1029" width="9.7109375" style="204" customWidth="1"/>
    <col min="1030" max="1030" width="20" style="204" customWidth="1"/>
    <col min="1031" max="1031" width="5.7109375" style="204" customWidth="1"/>
    <col min="1032" max="1032" width="0" style="204" hidden="1" customWidth="1"/>
    <col min="1033" max="1033" width="21.42578125" style="204" customWidth="1"/>
    <col min="1034" max="1034" width="14" style="204" customWidth="1"/>
    <col min="1035" max="1035" width="12.140625" style="204" customWidth="1"/>
    <col min="1036" max="1036" width="13.7109375" style="204" customWidth="1"/>
    <col min="1037" max="1037" width="11.85546875" style="204" customWidth="1"/>
    <col min="1038" max="1038" width="10.85546875" style="204" customWidth="1"/>
    <col min="1039" max="1039" width="13.28515625" style="204" customWidth="1"/>
    <col min="1040" max="1043" width="10.5703125" style="204" customWidth="1"/>
    <col min="1044" max="1044" width="10" style="204" customWidth="1"/>
    <col min="1045" max="1045" width="5" style="204" customWidth="1"/>
    <col min="1046" max="1046" width="9.28515625" style="204" customWidth="1"/>
    <col min="1047" max="1047" width="12.140625" style="204" customWidth="1"/>
    <col min="1048" max="1281" width="9.140625" style="204"/>
    <col min="1282" max="1282" width="4.7109375" style="204" customWidth="1"/>
    <col min="1283" max="1283" width="6.140625" style="204" customWidth="1"/>
    <col min="1284" max="1284" width="0" style="204" hidden="1" customWidth="1"/>
    <col min="1285" max="1285" width="9.7109375" style="204" customWidth="1"/>
    <col min="1286" max="1286" width="20" style="204" customWidth="1"/>
    <col min="1287" max="1287" width="5.7109375" style="204" customWidth="1"/>
    <col min="1288" max="1288" width="0" style="204" hidden="1" customWidth="1"/>
    <col min="1289" max="1289" width="21.42578125" style="204" customWidth="1"/>
    <col min="1290" max="1290" width="14" style="204" customWidth="1"/>
    <col min="1291" max="1291" width="12.140625" style="204" customWidth="1"/>
    <col min="1292" max="1292" width="13.7109375" style="204" customWidth="1"/>
    <col min="1293" max="1293" width="11.85546875" style="204" customWidth="1"/>
    <col min="1294" max="1294" width="10.85546875" style="204" customWidth="1"/>
    <col min="1295" max="1295" width="13.28515625" style="204" customWidth="1"/>
    <col min="1296" max="1299" width="10.5703125" style="204" customWidth="1"/>
    <col min="1300" max="1300" width="10" style="204" customWidth="1"/>
    <col min="1301" max="1301" width="5" style="204" customWidth="1"/>
    <col min="1302" max="1302" width="9.28515625" style="204" customWidth="1"/>
    <col min="1303" max="1303" width="12.140625" style="204" customWidth="1"/>
    <col min="1304" max="1537" width="9.140625" style="204"/>
    <col min="1538" max="1538" width="4.7109375" style="204" customWidth="1"/>
    <col min="1539" max="1539" width="6.140625" style="204" customWidth="1"/>
    <col min="1540" max="1540" width="0" style="204" hidden="1" customWidth="1"/>
    <col min="1541" max="1541" width="9.7109375" style="204" customWidth="1"/>
    <col min="1542" max="1542" width="20" style="204" customWidth="1"/>
    <col min="1543" max="1543" width="5.7109375" style="204" customWidth="1"/>
    <col min="1544" max="1544" width="0" style="204" hidden="1" customWidth="1"/>
    <col min="1545" max="1545" width="21.42578125" style="204" customWidth="1"/>
    <col min="1546" max="1546" width="14" style="204" customWidth="1"/>
    <col min="1547" max="1547" width="12.140625" style="204" customWidth="1"/>
    <col min="1548" max="1548" width="13.7109375" style="204" customWidth="1"/>
    <col min="1549" max="1549" width="11.85546875" style="204" customWidth="1"/>
    <col min="1550" max="1550" width="10.85546875" style="204" customWidth="1"/>
    <col min="1551" max="1551" width="13.28515625" style="204" customWidth="1"/>
    <col min="1552" max="1555" width="10.5703125" style="204" customWidth="1"/>
    <col min="1556" max="1556" width="10" style="204" customWidth="1"/>
    <col min="1557" max="1557" width="5" style="204" customWidth="1"/>
    <col min="1558" max="1558" width="9.28515625" style="204" customWidth="1"/>
    <col min="1559" max="1559" width="12.140625" style="204" customWidth="1"/>
    <col min="1560" max="1793" width="9.140625" style="204"/>
    <col min="1794" max="1794" width="4.7109375" style="204" customWidth="1"/>
    <col min="1795" max="1795" width="6.140625" style="204" customWidth="1"/>
    <col min="1796" max="1796" width="0" style="204" hidden="1" customWidth="1"/>
    <col min="1797" max="1797" width="9.7109375" style="204" customWidth="1"/>
    <col min="1798" max="1798" width="20" style="204" customWidth="1"/>
    <col min="1799" max="1799" width="5.7109375" style="204" customWidth="1"/>
    <col min="1800" max="1800" width="0" style="204" hidden="1" customWidth="1"/>
    <col min="1801" max="1801" width="21.42578125" style="204" customWidth="1"/>
    <col min="1802" max="1802" width="14" style="204" customWidth="1"/>
    <col min="1803" max="1803" width="12.140625" style="204" customWidth="1"/>
    <col min="1804" max="1804" width="13.7109375" style="204" customWidth="1"/>
    <col min="1805" max="1805" width="11.85546875" style="204" customWidth="1"/>
    <col min="1806" max="1806" width="10.85546875" style="204" customWidth="1"/>
    <col min="1807" max="1807" width="13.28515625" style="204" customWidth="1"/>
    <col min="1808" max="1811" width="10.5703125" style="204" customWidth="1"/>
    <col min="1812" max="1812" width="10" style="204" customWidth="1"/>
    <col min="1813" max="1813" width="5" style="204" customWidth="1"/>
    <col min="1814" max="1814" width="9.28515625" style="204" customWidth="1"/>
    <col min="1815" max="1815" width="12.140625" style="204" customWidth="1"/>
    <col min="1816" max="2049" width="9.140625" style="204"/>
    <col min="2050" max="2050" width="4.7109375" style="204" customWidth="1"/>
    <col min="2051" max="2051" width="6.140625" style="204" customWidth="1"/>
    <col min="2052" max="2052" width="0" style="204" hidden="1" customWidth="1"/>
    <col min="2053" max="2053" width="9.7109375" style="204" customWidth="1"/>
    <col min="2054" max="2054" width="20" style="204" customWidth="1"/>
    <col min="2055" max="2055" width="5.7109375" style="204" customWidth="1"/>
    <col min="2056" max="2056" width="0" style="204" hidden="1" customWidth="1"/>
    <col min="2057" max="2057" width="21.42578125" style="204" customWidth="1"/>
    <col min="2058" max="2058" width="14" style="204" customWidth="1"/>
    <col min="2059" max="2059" width="12.140625" style="204" customWidth="1"/>
    <col min="2060" max="2060" width="13.7109375" style="204" customWidth="1"/>
    <col min="2061" max="2061" width="11.85546875" style="204" customWidth="1"/>
    <col min="2062" max="2062" width="10.85546875" style="204" customWidth="1"/>
    <col min="2063" max="2063" width="13.28515625" style="204" customWidth="1"/>
    <col min="2064" max="2067" width="10.5703125" style="204" customWidth="1"/>
    <col min="2068" max="2068" width="10" style="204" customWidth="1"/>
    <col min="2069" max="2069" width="5" style="204" customWidth="1"/>
    <col min="2070" max="2070" width="9.28515625" style="204" customWidth="1"/>
    <col min="2071" max="2071" width="12.140625" style="204" customWidth="1"/>
    <col min="2072" max="2305" width="9.140625" style="204"/>
    <col min="2306" max="2306" width="4.7109375" style="204" customWidth="1"/>
    <col min="2307" max="2307" width="6.140625" style="204" customWidth="1"/>
    <col min="2308" max="2308" width="0" style="204" hidden="1" customWidth="1"/>
    <col min="2309" max="2309" width="9.7109375" style="204" customWidth="1"/>
    <col min="2310" max="2310" width="20" style="204" customWidth="1"/>
    <col min="2311" max="2311" width="5.7109375" style="204" customWidth="1"/>
    <col min="2312" max="2312" width="0" style="204" hidden="1" customWidth="1"/>
    <col min="2313" max="2313" width="21.42578125" style="204" customWidth="1"/>
    <col min="2314" max="2314" width="14" style="204" customWidth="1"/>
    <col min="2315" max="2315" width="12.140625" style="204" customWidth="1"/>
    <col min="2316" max="2316" width="13.7109375" style="204" customWidth="1"/>
    <col min="2317" max="2317" width="11.85546875" style="204" customWidth="1"/>
    <col min="2318" max="2318" width="10.85546875" style="204" customWidth="1"/>
    <col min="2319" max="2319" width="13.28515625" style="204" customWidth="1"/>
    <col min="2320" max="2323" width="10.5703125" style="204" customWidth="1"/>
    <col min="2324" max="2324" width="10" style="204" customWidth="1"/>
    <col min="2325" max="2325" width="5" style="204" customWidth="1"/>
    <col min="2326" max="2326" width="9.28515625" style="204" customWidth="1"/>
    <col min="2327" max="2327" width="12.140625" style="204" customWidth="1"/>
    <col min="2328" max="2561" width="9.140625" style="204"/>
    <col min="2562" max="2562" width="4.7109375" style="204" customWidth="1"/>
    <col min="2563" max="2563" width="6.140625" style="204" customWidth="1"/>
    <col min="2564" max="2564" width="0" style="204" hidden="1" customWidth="1"/>
    <col min="2565" max="2565" width="9.7109375" style="204" customWidth="1"/>
    <col min="2566" max="2566" width="20" style="204" customWidth="1"/>
    <col min="2567" max="2567" width="5.7109375" style="204" customWidth="1"/>
    <col min="2568" max="2568" width="0" style="204" hidden="1" customWidth="1"/>
    <col min="2569" max="2569" width="21.42578125" style="204" customWidth="1"/>
    <col min="2570" max="2570" width="14" style="204" customWidth="1"/>
    <col min="2571" max="2571" width="12.140625" style="204" customWidth="1"/>
    <col min="2572" max="2572" width="13.7109375" style="204" customWidth="1"/>
    <col min="2573" max="2573" width="11.85546875" style="204" customWidth="1"/>
    <col min="2574" max="2574" width="10.85546875" style="204" customWidth="1"/>
    <col min="2575" max="2575" width="13.28515625" style="204" customWidth="1"/>
    <col min="2576" max="2579" width="10.5703125" style="204" customWidth="1"/>
    <col min="2580" max="2580" width="10" style="204" customWidth="1"/>
    <col min="2581" max="2581" width="5" style="204" customWidth="1"/>
    <col min="2582" max="2582" width="9.28515625" style="204" customWidth="1"/>
    <col min="2583" max="2583" width="12.140625" style="204" customWidth="1"/>
    <col min="2584" max="2817" width="9.140625" style="204"/>
    <col min="2818" max="2818" width="4.7109375" style="204" customWidth="1"/>
    <col min="2819" max="2819" width="6.140625" style="204" customWidth="1"/>
    <col min="2820" max="2820" width="0" style="204" hidden="1" customWidth="1"/>
    <col min="2821" max="2821" width="9.7109375" style="204" customWidth="1"/>
    <col min="2822" max="2822" width="20" style="204" customWidth="1"/>
    <col min="2823" max="2823" width="5.7109375" style="204" customWidth="1"/>
    <col min="2824" max="2824" width="0" style="204" hidden="1" customWidth="1"/>
    <col min="2825" max="2825" width="21.42578125" style="204" customWidth="1"/>
    <col min="2826" max="2826" width="14" style="204" customWidth="1"/>
    <col min="2827" max="2827" width="12.140625" style="204" customWidth="1"/>
    <col min="2828" max="2828" width="13.7109375" style="204" customWidth="1"/>
    <col min="2829" max="2829" width="11.85546875" style="204" customWidth="1"/>
    <col min="2830" max="2830" width="10.85546875" style="204" customWidth="1"/>
    <col min="2831" max="2831" width="13.28515625" style="204" customWidth="1"/>
    <col min="2832" max="2835" width="10.5703125" style="204" customWidth="1"/>
    <col min="2836" max="2836" width="10" style="204" customWidth="1"/>
    <col min="2837" max="2837" width="5" style="204" customWidth="1"/>
    <col min="2838" max="2838" width="9.28515625" style="204" customWidth="1"/>
    <col min="2839" max="2839" width="12.140625" style="204" customWidth="1"/>
    <col min="2840" max="3073" width="9.140625" style="204"/>
    <col min="3074" max="3074" width="4.7109375" style="204" customWidth="1"/>
    <col min="3075" max="3075" width="6.140625" style="204" customWidth="1"/>
    <col min="3076" max="3076" width="0" style="204" hidden="1" customWidth="1"/>
    <col min="3077" max="3077" width="9.7109375" style="204" customWidth="1"/>
    <col min="3078" max="3078" width="20" style="204" customWidth="1"/>
    <col min="3079" max="3079" width="5.7109375" style="204" customWidth="1"/>
    <col min="3080" max="3080" width="0" style="204" hidden="1" customWidth="1"/>
    <col min="3081" max="3081" width="21.42578125" style="204" customWidth="1"/>
    <col min="3082" max="3082" width="14" style="204" customWidth="1"/>
    <col min="3083" max="3083" width="12.140625" style="204" customWidth="1"/>
    <col min="3084" max="3084" width="13.7109375" style="204" customWidth="1"/>
    <col min="3085" max="3085" width="11.85546875" style="204" customWidth="1"/>
    <col min="3086" max="3086" width="10.85546875" style="204" customWidth="1"/>
    <col min="3087" max="3087" width="13.28515625" style="204" customWidth="1"/>
    <col min="3088" max="3091" width="10.5703125" style="204" customWidth="1"/>
    <col min="3092" max="3092" width="10" style="204" customWidth="1"/>
    <col min="3093" max="3093" width="5" style="204" customWidth="1"/>
    <col min="3094" max="3094" width="9.28515625" style="204" customWidth="1"/>
    <col min="3095" max="3095" width="12.140625" style="204" customWidth="1"/>
    <col min="3096" max="3329" width="9.140625" style="204"/>
    <col min="3330" max="3330" width="4.7109375" style="204" customWidth="1"/>
    <col min="3331" max="3331" width="6.140625" style="204" customWidth="1"/>
    <col min="3332" max="3332" width="0" style="204" hidden="1" customWidth="1"/>
    <col min="3333" max="3333" width="9.7109375" style="204" customWidth="1"/>
    <col min="3334" max="3334" width="20" style="204" customWidth="1"/>
    <col min="3335" max="3335" width="5.7109375" style="204" customWidth="1"/>
    <col min="3336" max="3336" width="0" style="204" hidden="1" customWidth="1"/>
    <col min="3337" max="3337" width="21.42578125" style="204" customWidth="1"/>
    <col min="3338" max="3338" width="14" style="204" customWidth="1"/>
    <col min="3339" max="3339" width="12.140625" style="204" customWidth="1"/>
    <col min="3340" max="3340" width="13.7109375" style="204" customWidth="1"/>
    <col min="3341" max="3341" width="11.85546875" style="204" customWidth="1"/>
    <col min="3342" max="3342" width="10.85546875" style="204" customWidth="1"/>
    <col min="3343" max="3343" width="13.28515625" style="204" customWidth="1"/>
    <col min="3344" max="3347" width="10.5703125" style="204" customWidth="1"/>
    <col min="3348" max="3348" width="10" style="204" customWidth="1"/>
    <col min="3349" max="3349" width="5" style="204" customWidth="1"/>
    <col min="3350" max="3350" width="9.28515625" style="204" customWidth="1"/>
    <col min="3351" max="3351" width="12.140625" style="204" customWidth="1"/>
    <col min="3352" max="3585" width="9.140625" style="204"/>
    <col min="3586" max="3586" width="4.7109375" style="204" customWidth="1"/>
    <col min="3587" max="3587" width="6.140625" style="204" customWidth="1"/>
    <col min="3588" max="3588" width="0" style="204" hidden="1" customWidth="1"/>
    <col min="3589" max="3589" width="9.7109375" style="204" customWidth="1"/>
    <col min="3590" max="3590" width="20" style="204" customWidth="1"/>
    <col min="3591" max="3591" width="5.7109375" style="204" customWidth="1"/>
    <col min="3592" max="3592" width="0" style="204" hidden="1" customWidth="1"/>
    <col min="3593" max="3593" width="21.42578125" style="204" customWidth="1"/>
    <col min="3594" max="3594" width="14" style="204" customWidth="1"/>
    <col min="3595" max="3595" width="12.140625" style="204" customWidth="1"/>
    <col min="3596" max="3596" width="13.7109375" style="204" customWidth="1"/>
    <col min="3597" max="3597" width="11.85546875" style="204" customWidth="1"/>
    <col min="3598" max="3598" width="10.85546875" style="204" customWidth="1"/>
    <col min="3599" max="3599" width="13.28515625" style="204" customWidth="1"/>
    <col min="3600" max="3603" width="10.5703125" style="204" customWidth="1"/>
    <col min="3604" max="3604" width="10" style="204" customWidth="1"/>
    <col min="3605" max="3605" width="5" style="204" customWidth="1"/>
    <col min="3606" max="3606" width="9.28515625" style="204" customWidth="1"/>
    <col min="3607" max="3607" width="12.140625" style="204" customWidth="1"/>
    <col min="3608" max="3841" width="9.140625" style="204"/>
    <col min="3842" max="3842" width="4.7109375" style="204" customWidth="1"/>
    <col min="3843" max="3843" width="6.140625" style="204" customWidth="1"/>
    <col min="3844" max="3844" width="0" style="204" hidden="1" customWidth="1"/>
    <col min="3845" max="3845" width="9.7109375" style="204" customWidth="1"/>
    <col min="3846" max="3846" width="20" style="204" customWidth="1"/>
    <col min="3847" max="3847" width="5.7109375" style="204" customWidth="1"/>
    <col min="3848" max="3848" width="0" style="204" hidden="1" customWidth="1"/>
    <col min="3849" max="3849" width="21.42578125" style="204" customWidth="1"/>
    <col min="3850" max="3850" width="14" style="204" customWidth="1"/>
    <col min="3851" max="3851" width="12.140625" style="204" customWidth="1"/>
    <col min="3852" max="3852" width="13.7109375" style="204" customWidth="1"/>
    <col min="3853" max="3853" width="11.85546875" style="204" customWidth="1"/>
    <col min="3854" max="3854" width="10.85546875" style="204" customWidth="1"/>
    <col min="3855" max="3855" width="13.28515625" style="204" customWidth="1"/>
    <col min="3856" max="3859" width="10.5703125" style="204" customWidth="1"/>
    <col min="3860" max="3860" width="10" style="204" customWidth="1"/>
    <col min="3861" max="3861" width="5" style="204" customWidth="1"/>
    <col min="3862" max="3862" width="9.28515625" style="204" customWidth="1"/>
    <col min="3863" max="3863" width="12.140625" style="204" customWidth="1"/>
    <col min="3864" max="4097" width="9.140625" style="204"/>
    <col min="4098" max="4098" width="4.7109375" style="204" customWidth="1"/>
    <col min="4099" max="4099" width="6.140625" style="204" customWidth="1"/>
    <col min="4100" max="4100" width="0" style="204" hidden="1" customWidth="1"/>
    <col min="4101" max="4101" width="9.7109375" style="204" customWidth="1"/>
    <col min="4102" max="4102" width="20" style="204" customWidth="1"/>
    <col min="4103" max="4103" width="5.7109375" style="204" customWidth="1"/>
    <col min="4104" max="4104" width="0" style="204" hidden="1" customWidth="1"/>
    <col min="4105" max="4105" width="21.42578125" style="204" customWidth="1"/>
    <col min="4106" max="4106" width="14" style="204" customWidth="1"/>
    <col min="4107" max="4107" width="12.140625" style="204" customWidth="1"/>
    <col min="4108" max="4108" width="13.7109375" style="204" customWidth="1"/>
    <col min="4109" max="4109" width="11.85546875" style="204" customWidth="1"/>
    <col min="4110" max="4110" width="10.85546875" style="204" customWidth="1"/>
    <col min="4111" max="4111" width="13.28515625" style="204" customWidth="1"/>
    <col min="4112" max="4115" width="10.5703125" style="204" customWidth="1"/>
    <col min="4116" max="4116" width="10" style="204" customWidth="1"/>
    <col min="4117" max="4117" width="5" style="204" customWidth="1"/>
    <col min="4118" max="4118" width="9.28515625" style="204" customWidth="1"/>
    <col min="4119" max="4119" width="12.140625" style="204" customWidth="1"/>
    <col min="4120" max="4353" width="9.140625" style="204"/>
    <col min="4354" max="4354" width="4.7109375" style="204" customWidth="1"/>
    <col min="4355" max="4355" width="6.140625" style="204" customWidth="1"/>
    <col min="4356" max="4356" width="0" style="204" hidden="1" customWidth="1"/>
    <col min="4357" max="4357" width="9.7109375" style="204" customWidth="1"/>
    <col min="4358" max="4358" width="20" style="204" customWidth="1"/>
    <col min="4359" max="4359" width="5.7109375" style="204" customWidth="1"/>
    <col min="4360" max="4360" width="0" style="204" hidden="1" customWidth="1"/>
    <col min="4361" max="4361" width="21.42578125" style="204" customWidth="1"/>
    <col min="4362" max="4362" width="14" style="204" customWidth="1"/>
    <col min="4363" max="4363" width="12.140625" style="204" customWidth="1"/>
    <col min="4364" max="4364" width="13.7109375" style="204" customWidth="1"/>
    <col min="4365" max="4365" width="11.85546875" style="204" customWidth="1"/>
    <col min="4366" max="4366" width="10.85546875" style="204" customWidth="1"/>
    <col min="4367" max="4367" width="13.28515625" style="204" customWidth="1"/>
    <col min="4368" max="4371" width="10.5703125" style="204" customWidth="1"/>
    <col min="4372" max="4372" width="10" style="204" customWidth="1"/>
    <col min="4373" max="4373" width="5" style="204" customWidth="1"/>
    <col min="4374" max="4374" width="9.28515625" style="204" customWidth="1"/>
    <col min="4375" max="4375" width="12.140625" style="204" customWidth="1"/>
    <col min="4376" max="4609" width="9.140625" style="204"/>
    <col min="4610" max="4610" width="4.7109375" style="204" customWidth="1"/>
    <col min="4611" max="4611" width="6.140625" style="204" customWidth="1"/>
    <col min="4612" max="4612" width="0" style="204" hidden="1" customWidth="1"/>
    <col min="4613" max="4613" width="9.7109375" style="204" customWidth="1"/>
    <col min="4614" max="4614" width="20" style="204" customWidth="1"/>
    <col min="4615" max="4615" width="5.7109375" style="204" customWidth="1"/>
    <col min="4616" max="4616" width="0" style="204" hidden="1" customWidth="1"/>
    <col min="4617" max="4617" width="21.42578125" style="204" customWidth="1"/>
    <col min="4618" max="4618" width="14" style="204" customWidth="1"/>
    <col min="4619" max="4619" width="12.140625" style="204" customWidth="1"/>
    <col min="4620" max="4620" width="13.7109375" style="204" customWidth="1"/>
    <col min="4621" max="4621" width="11.85546875" style="204" customWidth="1"/>
    <col min="4622" max="4622" width="10.85546875" style="204" customWidth="1"/>
    <col min="4623" max="4623" width="13.28515625" style="204" customWidth="1"/>
    <col min="4624" max="4627" width="10.5703125" style="204" customWidth="1"/>
    <col min="4628" max="4628" width="10" style="204" customWidth="1"/>
    <col min="4629" max="4629" width="5" style="204" customWidth="1"/>
    <col min="4630" max="4630" width="9.28515625" style="204" customWidth="1"/>
    <col min="4631" max="4631" width="12.140625" style="204" customWidth="1"/>
    <col min="4632" max="4865" width="9.140625" style="204"/>
    <col min="4866" max="4866" width="4.7109375" style="204" customWidth="1"/>
    <col min="4867" max="4867" width="6.140625" style="204" customWidth="1"/>
    <col min="4868" max="4868" width="0" style="204" hidden="1" customWidth="1"/>
    <col min="4869" max="4869" width="9.7109375" style="204" customWidth="1"/>
    <col min="4870" max="4870" width="20" style="204" customWidth="1"/>
    <col min="4871" max="4871" width="5.7109375" style="204" customWidth="1"/>
    <col min="4872" max="4872" width="0" style="204" hidden="1" customWidth="1"/>
    <col min="4873" max="4873" width="21.42578125" style="204" customWidth="1"/>
    <col min="4874" max="4874" width="14" style="204" customWidth="1"/>
    <col min="4875" max="4875" width="12.140625" style="204" customWidth="1"/>
    <col min="4876" max="4876" width="13.7109375" style="204" customWidth="1"/>
    <col min="4877" max="4877" width="11.85546875" style="204" customWidth="1"/>
    <col min="4878" max="4878" width="10.85546875" style="204" customWidth="1"/>
    <col min="4879" max="4879" width="13.28515625" style="204" customWidth="1"/>
    <col min="4880" max="4883" width="10.5703125" style="204" customWidth="1"/>
    <col min="4884" max="4884" width="10" style="204" customWidth="1"/>
    <col min="4885" max="4885" width="5" style="204" customWidth="1"/>
    <col min="4886" max="4886" width="9.28515625" style="204" customWidth="1"/>
    <col min="4887" max="4887" width="12.140625" style="204" customWidth="1"/>
    <col min="4888" max="5121" width="9.140625" style="204"/>
    <col min="5122" max="5122" width="4.7109375" style="204" customWidth="1"/>
    <col min="5123" max="5123" width="6.140625" style="204" customWidth="1"/>
    <col min="5124" max="5124" width="0" style="204" hidden="1" customWidth="1"/>
    <col min="5125" max="5125" width="9.7109375" style="204" customWidth="1"/>
    <col min="5126" max="5126" width="20" style="204" customWidth="1"/>
    <col min="5127" max="5127" width="5.7109375" style="204" customWidth="1"/>
    <col min="5128" max="5128" width="0" style="204" hidden="1" customWidth="1"/>
    <col min="5129" max="5129" width="21.42578125" style="204" customWidth="1"/>
    <col min="5130" max="5130" width="14" style="204" customWidth="1"/>
    <col min="5131" max="5131" width="12.140625" style="204" customWidth="1"/>
    <col min="5132" max="5132" width="13.7109375" style="204" customWidth="1"/>
    <col min="5133" max="5133" width="11.85546875" style="204" customWidth="1"/>
    <col min="5134" max="5134" width="10.85546875" style="204" customWidth="1"/>
    <col min="5135" max="5135" width="13.28515625" style="204" customWidth="1"/>
    <col min="5136" max="5139" width="10.5703125" style="204" customWidth="1"/>
    <col min="5140" max="5140" width="10" style="204" customWidth="1"/>
    <col min="5141" max="5141" width="5" style="204" customWidth="1"/>
    <col min="5142" max="5142" width="9.28515625" style="204" customWidth="1"/>
    <col min="5143" max="5143" width="12.140625" style="204" customWidth="1"/>
    <col min="5144" max="5377" width="9.140625" style="204"/>
    <col min="5378" max="5378" width="4.7109375" style="204" customWidth="1"/>
    <col min="5379" max="5379" width="6.140625" style="204" customWidth="1"/>
    <col min="5380" max="5380" width="0" style="204" hidden="1" customWidth="1"/>
    <col min="5381" max="5381" width="9.7109375" style="204" customWidth="1"/>
    <col min="5382" max="5382" width="20" style="204" customWidth="1"/>
    <col min="5383" max="5383" width="5.7109375" style="204" customWidth="1"/>
    <col min="5384" max="5384" width="0" style="204" hidden="1" customWidth="1"/>
    <col min="5385" max="5385" width="21.42578125" style="204" customWidth="1"/>
    <col min="5386" max="5386" width="14" style="204" customWidth="1"/>
    <col min="5387" max="5387" width="12.140625" style="204" customWidth="1"/>
    <col min="5388" max="5388" width="13.7109375" style="204" customWidth="1"/>
    <col min="5389" max="5389" width="11.85546875" style="204" customWidth="1"/>
    <col min="5390" max="5390" width="10.85546875" style="204" customWidth="1"/>
    <col min="5391" max="5391" width="13.28515625" style="204" customWidth="1"/>
    <col min="5392" max="5395" width="10.5703125" style="204" customWidth="1"/>
    <col min="5396" max="5396" width="10" style="204" customWidth="1"/>
    <col min="5397" max="5397" width="5" style="204" customWidth="1"/>
    <col min="5398" max="5398" width="9.28515625" style="204" customWidth="1"/>
    <col min="5399" max="5399" width="12.140625" style="204" customWidth="1"/>
    <col min="5400" max="5633" width="9.140625" style="204"/>
    <col min="5634" max="5634" width="4.7109375" style="204" customWidth="1"/>
    <col min="5635" max="5635" width="6.140625" style="204" customWidth="1"/>
    <col min="5636" max="5636" width="0" style="204" hidden="1" customWidth="1"/>
    <col min="5637" max="5637" width="9.7109375" style="204" customWidth="1"/>
    <col min="5638" max="5638" width="20" style="204" customWidth="1"/>
    <col min="5639" max="5639" width="5.7109375" style="204" customWidth="1"/>
    <col min="5640" max="5640" width="0" style="204" hidden="1" customWidth="1"/>
    <col min="5641" max="5641" width="21.42578125" style="204" customWidth="1"/>
    <col min="5642" max="5642" width="14" style="204" customWidth="1"/>
    <col min="5643" max="5643" width="12.140625" style="204" customWidth="1"/>
    <col min="5644" max="5644" width="13.7109375" style="204" customWidth="1"/>
    <col min="5645" max="5645" width="11.85546875" style="204" customWidth="1"/>
    <col min="5646" max="5646" width="10.85546875" style="204" customWidth="1"/>
    <col min="5647" max="5647" width="13.28515625" style="204" customWidth="1"/>
    <col min="5648" max="5651" width="10.5703125" style="204" customWidth="1"/>
    <col min="5652" max="5652" width="10" style="204" customWidth="1"/>
    <col min="5653" max="5653" width="5" style="204" customWidth="1"/>
    <col min="5654" max="5654" width="9.28515625" style="204" customWidth="1"/>
    <col min="5655" max="5655" width="12.140625" style="204" customWidth="1"/>
    <col min="5656" max="5889" width="9.140625" style="204"/>
    <col min="5890" max="5890" width="4.7109375" style="204" customWidth="1"/>
    <col min="5891" max="5891" width="6.140625" style="204" customWidth="1"/>
    <col min="5892" max="5892" width="0" style="204" hidden="1" customWidth="1"/>
    <col min="5893" max="5893" width="9.7109375" style="204" customWidth="1"/>
    <col min="5894" max="5894" width="20" style="204" customWidth="1"/>
    <col min="5895" max="5895" width="5.7109375" style="204" customWidth="1"/>
    <col min="5896" max="5896" width="0" style="204" hidden="1" customWidth="1"/>
    <col min="5897" max="5897" width="21.42578125" style="204" customWidth="1"/>
    <col min="5898" max="5898" width="14" style="204" customWidth="1"/>
    <col min="5899" max="5899" width="12.140625" style="204" customWidth="1"/>
    <col min="5900" max="5900" width="13.7109375" style="204" customWidth="1"/>
    <col min="5901" max="5901" width="11.85546875" style="204" customWidth="1"/>
    <col min="5902" max="5902" width="10.85546875" style="204" customWidth="1"/>
    <col min="5903" max="5903" width="13.28515625" style="204" customWidth="1"/>
    <col min="5904" max="5907" width="10.5703125" style="204" customWidth="1"/>
    <col min="5908" max="5908" width="10" style="204" customWidth="1"/>
    <col min="5909" max="5909" width="5" style="204" customWidth="1"/>
    <col min="5910" max="5910" width="9.28515625" style="204" customWidth="1"/>
    <col min="5911" max="5911" width="12.140625" style="204" customWidth="1"/>
    <col min="5912" max="6145" width="9.140625" style="204"/>
    <col min="6146" max="6146" width="4.7109375" style="204" customWidth="1"/>
    <col min="6147" max="6147" width="6.140625" style="204" customWidth="1"/>
    <col min="6148" max="6148" width="0" style="204" hidden="1" customWidth="1"/>
    <col min="6149" max="6149" width="9.7109375" style="204" customWidth="1"/>
    <col min="6150" max="6150" width="20" style="204" customWidth="1"/>
    <col min="6151" max="6151" width="5.7109375" style="204" customWidth="1"/>
    <col min="6152" max="6152" width="0" style="204" hidden="1" customWidth="1"/>
    <col min="6153" max="6153" width="21.42578125" style="204" customWidth="1"/>
    <col min="6154" max="6154" width="14" style="204" customWidth="1"/>
    <col min="6155" max="6155" width="12.140625" style="204" customWidth="1"/>
    <col min="6156" max="6156" width="13.7109375" style="204" customWidth="1"/>
    <col min="6157" max="6157" width="11.85546875" style="204" customWidth="1"/>
    <col min="6158" max="6158" width="10.85546875" style="204" customWidth="1"/>
    <col min="6159" max="6159" width="13.28515625" style="204" customWidth="1"/>
    <col min="6160" max="6163" width="10.5703125" style="204" customWidth="1"/>
    <col min="6164" max="6164" width="10" style="204" customWidth="1"/>
    <col min="6165" max="6165" width="5" style="204" customWidth="1"/>
    <col min="6166" max="6166" width="9.28515625" style="204" customWidth="1"/>
    <col min="6167" max="6167" width="12.140625" style="204" customWidth="1"/>
    <col min="6168" max="6401" width="9.140625" style="204"/>
    <col min="6402" max="6402" width="4.7109375" style="204" customWidth="1"/>
    <col min="6403" max="6403" width="6.140625" style="204" customWidth="1"/>
    <col min="6404" max="6404" width="0" style="204" hidden="1" customWidth="1"/>
    <col min="6405" max="6405" width="9.7109375" style="204" customWidth="1"/>
    <col min="6406" max="6406" width="20" style="204" customWidth="1"/>
    <col min="6407" max="6407" width="5.7109375" style="204" customWidth="1"/>
    <col min="6408" max="6408" width="0" style="204" hidden="1" customWidth="1"/>
    <col min="6409" max="6409" width="21.42578125" style="204" customWidth="1"/>
    <col min="6410" max="6410" width="14" style="204" customWidth="1"/>
    <col min="6411" max="6411" width="12.140625" style="204" customWidth="1"/>
    <col min="6412" max="6412" width="13.7109375" style="204" customWidth="1"/>
    <col min="6413" max="6413" width="11.85546875" style="204" customWidth="1"/>
    <col min="6414" max="6414" width="10.85546875" style="204" customWidth="1"/>
    <col min="6415" max="6415" width="13.28515625" style="204" customWidth="1"/>
    <col min="6416" max="6419" width="10.5703125" style="204" customWidth="1"/>
    <col min="6420" max="6420" width="10" style="204" customWidth="1"/>
    <col min="6421" max="6421" width="5" style="204" customWidth="1"/>
    <col min="6422" max="6422" width="9.28515625" style="204" customWidth="1"/>
    <col min="6423" max="6423" width="12.140625" style="204" customWidth="1"/>
    <col min="6424" max="6657" width="9.140625" style="204"/>
    <col min="6658" max="6658" width="4.7109375" style="204" customWidth="1"/>
    <col min="6659" max="6659" width="6.140625" style="204" customWidth="1"/>
    <col min="6660" max="6660" width="0" style="204" hidden="1" customWidth="1"/>
    <col min="6661" max="6661" width="9.7109375" style="204" customWidth="1"/>
    <col min="6662" max="6662" width="20" style="204" customWidth="1"/>
    <col min="6663" max="6663" width="5.7109375" style="204" customWidth="1"/>
    <col min="6664" max="6664" width="0" style="204" hidden="1" customWidth="1"/>
    <col min="6665" max="6665" width="21.42578125" style="204" customWidth="1"/>
    <col min="6666" max="6666" width="14" style="204" customWidth="1"/>
    <col min="6667" max="6667" width="12.140625" style="204" customWidth="1"/>
    <col min="6668" max="6668" width="13.7109375" style="204" customWidth="1"/>
    <col min="6669" max="6669" width="11.85546875" style="204" customWidth="1"/>
    <col min="6670" max="6670" width="10.85546875" style="204" customWidth="1"/>
    <col min="6671" max="6671" width="13.28515625" style="204" customWidth="1"/>
    <col min="6672" max="6675" width="10.5703125" style="204" customWidth="1"/>
    <col min="6676" max="6676" width="10" style="204" customWidth="1"/>
    <col min="6677" max="6677" width="5" style="204" customWidth="1"/>
    <col min="6678" max="6678" width="9.28515625" style="204" customWidth="1"/>
    <col min="6679" max="6679" width="12.140625" style="204" customWidth="1"/>
    <col min="6680" max="6913" width="9.140625" style="204"/>
    <col min="6914" max="6914" width="4.7109375" style="204" customWidth="1"/>
    <col min="6915" max="6915" width="6.140625" style="204" customWidth="1"/>
    <col min="6916" max="6916" width="0" style="204" hidden="1" customWidth="1"/>
    <col min="6917" max="6917" width="9.7109375" style="204" customWidth="1"/>
    <col min="6918" max="6918" width="20" style="204" customWidth="1"/>
    <col min="6919" max="6919" width="5.7109375" style="204" customWidth="1"/>
    <col min="6920" max="6920" width="0" style="204" hidden="1" customWidth="1"/>
    <col min="6921" max="6921" width="21.42578125" style="204" customWidth="1"/>
    <col min="6922" max="6922" width="14" style="204" customWidth="1"/>
    <col min="6923" max="6923" width="12.140625" style="204" customWidth="1"/>
    <col min="6924" max="6924" width="13.7109375" style="204" customWidth="1"/>
    <col min="6925" max="6925" width="11.85546875" style="204" customWidth="1"/>
    <col min="6926" max="6926" width="10.85546875" style="204" customWidth="1"/>
    <col min="6927" max="6927" width="13.28515625" style="204" customWidth="1"/>
    <col min="6928" max="6931" width="10.5703125" style="204" customWidth="1"/>
    <col min="6932" max="6932" width="10" style="204" customWidth="1"/>
    <col min="6933" max="6933" width="5" style="204" customWidth="1"/>
    <col min="6934" max="6934" width="9.28515625" style="204" customWidth="1"/>
    <col min="6935" max="6935" width="12.140625" style="204" customWidth="1"/>
    <col min="6936" max="7169" width="9.140625" style="204"/>
    <col min="7170" max="7170" width="4.7109375" style="204" customWidth="1"/>
    <col min="7171" max="7171" width="6.140625" style="204" customWidth="1"/>
    <col min="7172" max="7172" width="0" style="204" hidden="1" customWidth="1"/>
    <col min="7173" max="7173" width="9.7109375" style="204" customWidth="1"/>
    <col min="7174" max="7174" width="20" style="204" customWidth="1"/>
    <col min="7175" max="7175" width="5.7109375" style="204" customWidth="1"/>
    <col min="7176" max="7176" width="0" style="204" hidden="1" customWidth="1"/>
    <col min="7177" max="7177" width="21.42578125" style="204" customWidth="1"/>
    <col min="7178" max="7178" width="14" style="204" customWidth="1"/>
    <col min="7179" max="7179" width="12.140625" style="204" customWidth="1"/>
    <col min="7180" max="7180" width="13.7109375" style="204" customWidth="1"/>
    <col min="7181" max="7181" width="11.85546875" style="204" customWidth="1"/>
    <col min="7182" max="7182" width="10.85546875" style="204" customWidth="1"/>
    <col min="7183" max="7183" width="13.28515625" style="204" customWidth="1"/>
    <col min="7184" max="7187" width="10.5703125" style="204" customWidth="1"/>
    <col min="7188" max="7188" width="10" style="204" customWidth="1"/>
    <col min="7189" max="7189" width="5" style="204" customWidth="1"/>
    <col min="7190" max="7190" width="9.28515625" style="204" customWidth="1"/>
    <col min="7191" max="7191" width="12.140625" style="204" customWidth="1"/>
    <col min="7192" max="7425" width="9.140625" style="204"/>
    <col min="7426" max="7426" width="4.7109375" style="204" customWidth="1"/>
    <col min="7427" max="7427" width="6.140625" style="204" customWidth="1"/>
    <col min="7428" max="7428" width="0" style="204" hidden="1" customWidth="1"/>
    <col min="7429" max="7429" width="9.7109375" style="204" customWidth="1"/>
    <col min="7430" max="7430" width="20" style="204" customWidth="1"/>
    <col min="7431" max="7431" width="5.7109375" style="204" customWidth="1"/>
    <col min="7432" max="7432" width="0" style="204" hidden="1" customWidth="1"/>
    <col min="7433" max="7433" width="21.42578125" style="204" customWidth="1"/>
    <col min="7434" max="7434" width="14" style="204" customWidth="1"/>
    <col min="7435" max="7435" width="12.140625" style="204" customWidth="1"/>
    <col min="7436" max="7436" width="13.7109375" style="204" customWidth="1"/>
    <col min="7437" max="7437" width="11.85546875" style="204" customWidth="1"/>
    <col min="7438" max="7438" width="10.85546875" style="204" customWidth="1"/>
    <col min="7439" max="7439" width="13.28515625" style="204" customWidth="1"/>
    <col min="7440" max="7443" width="10.5703125" style="204" customWidth="1"/>
    <col min="7444" max="7444" width="10" style="204" customWidth="1"/>
    <col min="7445" max="7445" width="5" style="204" customWidth="1"/>
    <col min="7446" max="7446" width="9.28515625" style="204" customWidth="1"/>
    <col min="7447" max="7447" width="12.140625" style="204" customWidth="1"/>
    <col min="7448" max="7681" width="9.140625" style="204"/>
    <col min="7682" max="7682" width="4.7109375" style="204" customWidth="1"/>
    <col min="7683" max="7683" width="6.140625" style="204" customWidth="1"/>
    <col min="7684" max="7684" width="0" style="204" hidden="1" customWidth="1"/>
    <col min="7685" max="7685" width="9.7109375" style="204" customWidth="1"/>
    <col min="7686" max="7686" width="20" style="204" customWidth="1"/>
    <col min="7687" max="7687" width="5.7109375" style="204" customWidth="1"/>
    <col min="7688" max="7688" width="0" style="204" hidden="1" customWidth="1"/>
    <col min="7689" max="7689" width="21.42578125" style="204" customWidth="1"/>
    <col min="7690" max="7690" width="14" style="204" customWidth="1"/>
    <col min="7691" max="7691" width="12.140625" style="204" customWidth="1"/>
    <col min="7692" max="7692" width="13.7109375" style="204" customWidth="1"/>
    <col min="7693" max="7693" width="11.85546875" style="204" customWidth="1"/>
    <col min="7694" max="7694" width="10.85546875" style="204" customWidth="1"/>
    <col min="7695" max="7695" width="13.28515625" style="204" customWidth="1"/>
    <col min="7696" max="7699" width="10.5703125" style="204" customWidth="1"/>
    <col min="7700" max="7700" width="10" style="204" customWidth="1"/>
    <col min="7701" max="7701" width="5" style="204" customWidth="1"/>
    <col min="7702" max="7702" width="9.28515625" style="204" customWidth="1"/>
    <col min="7703" max="7703" width="12.140625" style="204" customWidth="1"/>
    <col min="7704" max="7937" width="9.140625" style="204"/>
    <col min="7938" max="7938" width="4.7109375" style="204" customWidth="1"/>
    <col min="7939" max="7939" width="6.140625" style="204" customWidth="1"/>
    <col min="7940" max="7940" width="0" style="204" hidden="1" customWidth="1"/>
    <col min="7941" max="7941" width="9.7109375" style="204" customWidth="1"/>
    <col min="7942" max="7942" width="20" style="204" customWidth="1"/>
    <col min="7943" max="7943" width="5.7109375" style="204" customWidth="1"/>
    <col min="7944" max="7944" width="0" style="204" hidden="1" customWidth="1"/>
    <col min="7945" max="7945" width="21.42578125" style="204" customWidth="1"/>
    <col min="7946" max="7946" width="14" style="204" customWidth="1"/>
    <col min="7947" max="7947" width="12.140625" style="204" customWidth="1"/>
    <col min="7948" max="7948" width="13.7109375" style="204" customWidth="1"/>
    <col min="7949" max="7949" width="11.85546875" style="204" customWidth="1"/>
    <col min="7950" max="7950" width="10.85546875" style="204" customWidth="1"/>
    <col min="7951" max="7951" width="13.28515625" style="204" customWidth="1"/>
    <col min="7952" max="7955" width="10.5703125" style="204" customWidth="1"/>
    <col min="7956" max="7956" width="10" style="204" customWidth="1"/>
    <col min="7957" max="7957" width="5" style="204" customWidth="1"/>
    <col min="7958" max="7958" width="9.28515625" style="204" customWidth="1"/>
    <col min="7959" max="7959" width="12.140625" style="204" customWidth="1"/>
    <col min="7960" max="8193" width="9.140625" style="204"/>
    <col min="8194" max="8194" width="4.7109375" style="204" customWidth="1"/>
    <col min="8195" max="8195" width="6.140625" style="204" customWidth="1"/>
    <col min="8196" max="8196" width="0" style="204" hidden="1" customWidth="1"/>
    <col min="8197" max="8197" width="9.7109375" style="204" customWidth="1"/>
    <col min="8198" max="8198" width="20" style="204" customWidth="1"/>
    <col min="8199" max="8199" width="5.7109375" style="204" customWidth="1"/>
    <col min="8200" max="8200" width="0" style="204" hidden="1" customWidth="1"/>
    <col min="8201" max="8201" width="21.42578125" style="204" customWidth="1"/>
    <col min="8202" max="8202" width="14" style="204" customWidth="1"/>
    <col min="8203" max="8203" width="12.140625" style="204" customWidth="1"/>
    <col min="8204" max="8204" width="13.7109375" style="204" customWidth="1"/>
    <col min="8205" max="8205" width="11.85546875" style="204" customWidth="1"/>
    <col min="8206" max="8206" width="10.85546875" style="204" customWidth="1"/>
    <col min="8207" max="8207" width="13.28515625" style="204" customWidth="1"/>
    <col min="8208" max="8211" width="10.5703125" style="204" customWidth="1"/>
    <col min="8212" max="8212" width="10" style="204" customWidth="1"/>
    <col min="8213" max="8213" width="5" style="204" customWidth="1"/>
    <col min="8214" max="8214" width="9.28515625" style="204" customWidth="1"/>
    <col min="8215" max="8215" width="12.140625" style="204" customWidth="1"/>
    <col min="8216" max="8449" width="9.140625" style="204"/>
    <col min="8450" max="8450" width="4.7109375" style="204" customWidth="1"/>
    <col min="8451" max="8451" width="6.140625" style="204" customWidth="1"/>
    <col min="8452" max="8452" width="0" style="204" hidden="1" customWidth="1"/>
    <col min="8453" max="8453" width="9.7109375" style="204" customWidth="1"/>
    <col min="8454" max="8454" width="20" style="204" customWidth="1"/>
    <col min="8455" max="8455" width="5.7109375" style="204" customWidth="1"/>
    <col min="8456" max="8456" width="0" style="204" hidden="1" customWidth="1"/>
    <col min="8457" max="8457" width="21.42578125" style="204" customWidth="1"/>
    <col min="8458" max="8458" width="14" style="204" customWidth="1"/>
    <col min="8459" max="8459" width="12.140625" style="204" customWidth="1"/>
    <col min="8460" max="8460" width="13.7109375" style="204" customWidth="1"/>
    <col min="8461" max="8461" width="11.85546875" style="204" customWidth="1"/>
    <col min="8462" max="8462" width="10.85546875" style="204" customWidth="1"/>
    <col min="8463" max="8463" width="13.28515625" style="204" customWidth="1"/>
    <col min="8464" max="8467" width="10.5703125" style="204" customWidth="1"/>
    <col min="8468" max="8468" width="10" style="204" customWidth="1"/>
    <col min="8469" max="8469" width="5" style="204" customWidth="1"/>
    <col min="8470" max="8470" width="9.28515625" style="204" customWidth="1"/>
    <col min="8471" max="8471" width="12.140625" style="204" customWidth="1"/>
    <col min="8472" max="8705" width="9.140625" style="204"/>
    <col min="8706" max="8706" width="4.7109375" style="204" customWidth="1"/>
    <col min="8707" max="8707" width="6.140625" style="204" customWidth="1"/>
    <col min="8708" max="8708" width="0" style="204" hidden="1" customWidth="1"/>
    <col min="8709" max="8709" width="9.7109375" style="204" customWidth="1"/>
    <col min="8710" max="8710" width="20" style="204" customWidth="1"/>
    <col min="8711" max="8711" width="5.7109375" style="204" customWidth="1"/>
    <col min="8712" max="8712" width="0" style="204" hidden="1" customWidth="1"/>
    <col min="8713" max="8713" width="21.42578125" style="204" customWidth="1"/>
    <col min="8714" max="8714" width="14" style="204" customWidth="1"/>
    <col min="8715" max="8715" width="12.140625" style="204" customWidth="1"/>
    <col min="8716" max="8716" width="13.7109375" style="204" customWidth="1"/>
    <col min="8717" max="8717" width="11.85546875" style="204" customWidth="1"/>
    <col min="8718" max="8718" width="10.85546875" style="204" customWidth="1"/>
    <col min="8719" max="8719" width="13.28515625" style="204" customWidth="1"/>
    <col min="8720" max="8723" width="10.5703125" style="204" customWidth="1"/>
    <col min="8724" max="8724" width="10" style="204" customWidth="1"/>
    <col min="8725" max="8725" width="5" style="204" customWidth="1"/>
    <col min="8726" max="8726" width="9.28515625" style="204" customWidth="1"/>
    <col min="8727" max="8727" width="12.140625" style="204" customWidth="1"/>
    <col min="8728" max="8961" width="9.140625" style="204"/>
    <col min="8962" max="8962" width="4.7109375" style="204" customWidth="1"/>
    <col min="8963" max="8963" width="6.140625" style="204" customWidth="1"/>
    <col min="8964" max="8964" width="0" style="204" hidden="1" customWidth="1"/>
    <col min="8965" max="8965" width="9.7109375" style="204" customWidth="1"/>
    <col min="8966" max="8966" width="20" style="204" customWidth="1"/>
    <col min="8967" max="8967" width="5.7109375" style="204" customWidth="1"/>
    <col min="8968" max="8968" width="0" style="204" hidden="1" customWidth="1"/>
    <col min="8969" max="8969" width="21.42578125" style="204" customWidth="1"/>
    <col min="8970" max="8970" width="14" style="204" customWidth="1"/>
    <col min="8971" max="8971" width="12.140625" style="204" customWidth="1"/>
    <col min="8972" max="8972" width="13.7109375" style="204" customWidth="1"/>
    <col min="8973" max="8973" width="11.85546875" style="204" customWidth="1"/>
    <col min="8974" max="8974" width="10.85546875" style="204" customWidth="1"/>
    <col min="8975" max="8975" width="13.28515625" style="204" customWidth="1"/>
    <col min="8976" max="8979" width="10.5703125" style="204" customWidth="1"/>
    <col min="8980" max="8980" width="10" style="204" customWidth="1"/>
    <col min="8981" max="8981" width="5" style="204" customWidth="1"/>
    <col min="8982" max="8982" width="9.28515625" style="204" customWidth="1"/>
    <col min="8983" max="8983" width="12.140625" style="204" customWidth="1"/>
    <col min="8984" max="9217" width="9.140625" style="204"/>
    <col min="9218" max="9218" width="4.7109375" style="204" customWidth="1"/>
    <col min="9219" max="9219" width="6.140625" style="204" customWidth="1"/>
    <col min="9220" max="9220" width="0" style="204" hidden="1" customWidth="1"/>
    <col min="9221" max="9221" width="9.7109375" style="204" customWidth="1"/>
    <col min="9222" max="9222" width="20" style="204" customWidth="1"/>
    <col min="9223" max="9223" width="5.7109375" style="204" customWidth="1"/>
    <col min="9224" max="9224" width="0" style="204" hidden="1" customWidth="1"/>
    <col min="9225" max="9225" width="21.42578125" style="204" customWidth="1"/>
    <col min="9226" max="9226" width="14" style="204" customWidth="1"/>
    <col min="9227" max="9227" width="12.140625" style="204" customWidth="1"/>
    <col min="9228" max="9228" width="13.7109375" style="204" customWidth="1"/>
    <col min="9229" max="9229" width="11.85546875" style="204" customWidth="1"/>
    <col min="9230" max="9230" width="10.85546875" style="204" customWidth="1"/>
    <col min="9231" max="9231" width="13.28515625" style="204" customWidth="1"/>
    <col min="9232" max="9235" width="10.5703125" style="204" customWidth="1"/>
    <col min="9236" max="9236" width="10" style="204" customWidth="1"/>
    <col min="9237" max="9237" width="5" style="204" customWidth="1"/>
    <col min="9238" max="9238" width="9.28515625" style="204" customWidth="1"/>
    <col min="9239" max="9239" width="12.140625" style="204" customWidth="1"/>
    <col min="9240" max="9473" width="9.140625" style="204"/>
    <col min="9474" max="9474" width="4.7109375" style="204" customWidth="1"/>
    <col min="9475" max="9475" width="6.140625" style="204" customWidth="1"/>
    <col min="9476" max="9476" width="0" style="204" hidden="1" customWidth="1"/>
    <col min="9477" max="9477" width="9.7109375" style="204" customWidth="1"/>
    <col min="9478" max="9478" width="20" style="204" customWidth="1"/>
    <col min="9479" max="9479" width="5.7109375" style="204" customWidth="1"/>
    <col min="9480" max="9480" width="0" style="204" hidden="1" customWidth="1"/>
    <col min="9481" max="9481" width="21.42578125" style="204" customWidth="1"/>
    <col min="9482" max="9482" width="14" style="204" customWidth="1"/>
    <col min="9483" max="9483" width="12.140625" style="204" customWidth="1"/>
    <col min="9484" max="9484" width="13.7109375" style="204" customWidth="1"/>
    <col min="9485" max="9485" width="11.85546875" style="204" customWidth="1"/>
    <col min="9486" max="9486" width="10.85546875" style="204" customWidth="1"/>
    <col min="9487" max="9487" width="13.28515625" style="204" customWidth="1"/>
    <col min="9488" max="9491" width="10.5703125" style="204" customWidth="1"/>
    <col min="9492" max="9492" width="10" style="204" customWidth="1"/>
    <col min="9493" max="9493" width="5" style="204" customWidth="1"/>
    <col min="9494" max="9494" width="9.28515625" style="204" customWidth="1"/>
    <col min="9495" max="9495" width="12.140625" style="204" customWidth="1"/>
    <col min="9496" max="9729" width="9.140625" style="204"/>
    <col min="9730" max="9730" width="4.7109375" style="204" customWidth="1"/>
    <col min="9731" max="9731" width="6.140625" style="204" customWidth="1"/>
    <col min="9732" max="9732" width="0" style="204" hidden="1" customWidth="1"/>
    <col min="9733" max="9733" width="9.7109375" style="204" customWidth="1"/>
    <col min="9734" max="9734" width="20" style="204" customWidth="1"/>
    <col min="9735" max="9735" width="5.7109375" style="204" customWidth="1"/>
    <col min="9736" max="9736" width="0" style="204" hidden="1" customWidth="1"/>
    <col min="9737" max="9737" width="21.42578125" style="204" customWidth="1"/>
    <col min="9738" max="9738" width="14" style="204" customWidth="1"/>
    <col min="9739" max="9739" width="12.140625" style="204" customWidth="1"/>
    <col min="9740" max="9740" width="13.7109375" style="204" customWidth="1"/>
    <col min="9741" max="9741" width="11.85546875" style="204" customWidth="1"/>
    <col min="9742" max="9742" width="10.85546875" style="204" customWidth="1"/>
    <col min="9743" max="9743" width="13.28515625" style="204" customWidth="1"/>
    <col min="9744" max="9747" width="10.5703125" style="204" customWidth="1"/>
    <col min="9748" max="9748" width="10" style="204" customWidth="1"/>
    <col min="9749" max="9749" width="5" style="204" customWidth="1"/>
    <col min="9750" max="9750" width="9.28515625" style="204" customWidth="1"/>
    <col min="9751" max="9751" width="12.140625" style="204" customWidth="1"/>
    <col min="9752" max="9985" width="9.140625" style="204"/>
    <col min="9986" max="9986" width="4.7109375" style="204" customWidth="1"/>
    <col min="9987" max="9987" width="6.140625" style="204" customWidth="1"/>
    <col min="9988" max="9988" width="0" style="204" hidden="1" customWidth="1"/>
    <col min="9989" max="9989" width="9.7109375" style="204" customWidth="1"/>
    <col min="9990" max="9990" width="20" style="204" customWidth="1"/>
    <col min="9991" max="9991" width="5.7109375" style="204" customWidth="1"/>
    <col min="9992" max="9992" width="0" style="204" hidden="1" customWidth="1"/>
    <col min="9993" max="9993" width="21.42578125" style="204" customWidth="1"/>
    <col min="9994" max="9994" width="14" style="204" customWidth="1"/>
    <col min="9995" max="9995" width="12.140625" style="204" customWidth="1"/>
    <col min="9996" max="9996" width="13.7109375" style="204" customWidth="1"/>
    <col min="9997" max="9997" width="11.85546875" style="204" customWidth="1"/>
    <col min="9998" max="9998" width="10.85546875" style="204" customWidth="1"/>
    <col min="9999" max="9999" width="13.28515625" style="204" customWidth="1"/>
    <col min="10000" max="10003" width="10.5703125" style="204" customWidth="1"/>
    <col min="10004" max="10004" width="10" style="204" customWidth="1"/>
    <col min="10005" max="10005" width="5" style="204" customWidth="1"/>
    <col min="10006" max="10006" width="9.28515625" style="204" customWidth="1"/>
    <col min="10007" max="10007" width="12.140625" style="204" customWidth="1"/>
    <col min="10008" max="10241" width="9.140625" style="204"/>
    <col min="10242" max="10242" width="4.7109375" style="204" customWidth="1"/>
    <col min="10243" max="10243" width="6.140625" style="204" customWidth="1"/>
    <col min="10244" max="10244" width="0" style="204" hidden="1" customWidth="1"/>
    <col min="10245" max="10245" width="9.7109375" style="204" customWidth="1"/>
    <col min="10246" max="10246" width="20" style="204" customWidth="1"/>
    <col min="10247" max="10247" width="5.7109375" style="204" customWidth="1"/>
    <col min="10248" max="10248" width="0" style="204" hidden="1" customWidth="1"/>
    <col min="10249" max="10249" width="21.42578125" style="204" customWidth="1"/>
    <col min="10250" max="10250" width="14" style="204" customWidth="1"/>
    <col min="10251" max="10251" width="12.140625" style="204" customWidth="1"/>
    <col min="10252" max="10252" width="13.7109375" style="204" customWidth="1"/>
    <col min="10253" max="10253" width="11.85546875" style="204" customWidth="1"/>
    <col min="10254" max="10254" width="10.85546875" style="204" customWidth="1"/>
    <col min="10255" max="10255" width="13.28515625" style="204" customWidth="1"/>
    <col min="10256" max="10259" width="10.5703125" style="204" customWidth="1"/>
    <col min="10260" max="10260" width="10" style="204" customWidth="1"/>
    <col min="10261" max="10261" width="5" style="204" customWidth="1"/>
    <col min="10262" max="10262" width="9.28515625" style="204" customWidth="1"/>
    <col min="10263" max="10263" width="12.140625" style="204" customWidth="1"/>
    <col min="10264" max="10497" width="9.140625" style="204"/>
    <col min="10498" max="10498" width="4.7109375" style="204" customWidth="1"/>
    <col min="10499" max="10499" width="6.140625" style="204" customWidth="1"/>
    <col min="10500" max="10500" width="0" style="204" hidden="1" customWidth="1"/>
    <col min="10501" max="10501" width="9.7109375" style="204" customWidth="1"/>
    <col min="10502" max="10502" width="20" style="204" customWidth="1"/>
    <col min="10503" max="10503" width="5.7109375" style="204" customWidth="1"/>
    <col min="10504" max="10504" width="0" style="204" hidden="1" customWidth="1"/>
    <col min="10505" max="10505" width="21.42578125" style="204" customWidth="1"/>
    <col min="10506" max="10506" width="14" style="204" customWidth="1"/>
    <col min="10507" max="10507" width="12.140625" style="204" customWidth="1"/>
    <col min="10508" max="10508" width="13.7109375" style="204" customWidth="1"/>
    <col min="10509" max="10509" width="11.85546875" style="204" customWidth="1"/>
    <col min="10510" max="10510" width="10.85546875" style="204" customWidth="1"/>
    <col min="10511" max="10511" width="13.28515625" style="204" customWidth="1"/>
    <col min="10512" max="10515" width="10.5703125" style="204" customWidth="1"/>
    <col min="10516" max="10516" width="10" style="204" customWidth="1"/>
    <col min="10517" max="10517" width="5" style="204" customWidth="1"/>
    <col min="10518" max="10518" width="9.28515625" style="204" customWidth="1"/>
    <col min="10519" max="10519" width="12.140625" style="204" customWidth="1"/>
    <col min="10520" max="10753" width="9.140625" style="204"/>
    <col min="10754" max="10754" width="4.7109375" style="204" customWidth="1"/>
    <col min="10755" max="10755" width="6.140625" style="204" customWidth="1"/>
    <col min="10756" max="10756" width="0" style="204" hidden="1" customWidth="1"/>
    <col min="10757" max="10757" width="9.7109375" style="204" customWidth="1"/>
    <col min="10758" max="10758" width="20" style="204" customWidth="1"/>
    <col min="10759" max="10759" width="5.7109375" style="204" customWidth="1"/>
    <col min="10760" max="10760" width="0" style="204" hidden="1" customWidth="1"/>
    <col min="10761" max="10761" width="21.42578125" style="204" customWidth="1"/>
    <col min="10762" max="10762" width="14" style="204" customWidth="1"/>
    <col min="10763" max="10763" width="12.140625" style="204" customWidth="1"/>
    <col min="10764" max="10764" width="13.7109375" style="204" customWidth="1"/>
    <col min="10765" max="10765" width="11.85546875" style="204" customWidth="1"/>
    <col min="10766" max="10766" width="10.85546875" style="204" customWidth="1"/>
    <col min="10767" max="10767" width="13.28515625" style="204" customWidth="1"/>
    <col min="10768" max="10771" width="10.5703125" style="204" customWidth="1"/>
    <col min="10772" max="10772" width="10" style="204" customWidth="1"/>
    <col min="10773" max="10773" width="5" style="204" customWidth="1"/>
    <col min="10774" max="10774" width="9.28515625" style="204" customWidth="1"/>
    <col min="10775" max="10775" width="12.140625" style="204" customWidth="1"/>
    <col min="10776" max="11009" width="9.140625" style="204"/>
    <col min="11010" max="11010" width="4.7109375" style="204" customWidth="1"/>
    <col min="11011" max="11011" width="6.140625" style="204" customWidth="1"/>
    <col min="11012" max="11012" width="0" style="204" hidden="1" customWidth="1"/>
    <col min="11013" max="11013" width="9.7109375" style="204" customWidth="1"/>
    <col min="11014" max="11014" width="20" style="204" customWidth="1"/>
    <col min="11015" max="11015" width="5.7109375" style="204" customWidth="1"/>
    <col min="11016" max="11016" width="0" style="204" hidden="1" customWidth="1"/>
    <col min="11017" max="11017" width="21.42578125" style="204" customWidth="1"/>
    <col min="11018" max="11018" width="14" style="204" customWidth="1"/>
    <col min="11019" max="11019" width="12.140625" style="204" customWidth="1"/>
    <col min="11020" max="11020" width="13.7109375" style="204" customWidth="1"/>
    <col min="11021" max="11021" width="11.85546875" style="204" customWidth="1"/>
    <col min="11022" max="11022" width="10.85546875" style="204" customWidth="1"/>
    <col min="11023" max="11023" width="13.28515625" style="204" customWidth="1"/>
    <col min="11024" max="11027" width="10.5703125" style="204" customWidth="1"/>
    <col min="11028" max="11028" width="10" style="204" customWidth="1"/>
    <col min="11029" max="11029" width="5" style="204" customWidth="1"/>
    <col min="11030" max="11030" width="9.28515625" style="204" customWidth="1"/>
    <col min="11031" max="11031" width="12.140625" style="204" customWidth="1"/>
    <col min="11032" max="11265" width="9.140625" style="204"/>
    <col min="11266" max="11266" width="4.7109375" style="204" customWidth="1"/>
    <col min="11267" max="11267" width="6.140625" style="204" customWidth="1"/>
    <col min="11268" max="11268" width="0" style="204" hidden="1" customWidth="1"/>
    <col min="11269" max="11269" width="9.7109375" style="204" customWidth="1"/>
    <col min="11270" max="11270" width="20" style="204" customWidth="1"/>
    <col min="11271" max="11271" width="5.7109375" style="204" customWidth="1"/>
    <col min="11272" max="11272" width="0" style="204" hidden="1" customWidth="1"/>
    <col min="11273" max="11273" width="21.42578125" style="204" customWidth="1"/>
    <col min="11274" max="11274" width="14" style="204" customWidth="1"/>
    <col min="11275" max="11275" width="12.140625" style="204" customWidth="1"/>
    <col min="11276" max="11276" width="13.7109375" style="204" customWidth="1"/>
    <col min="11277" max="11277" width="11.85546875" style="204" customWidth="1"/>
    <col min="11278" max="11278" width="10.85546875" style="204" customWidth="1"/>
    <col min="11279" max="11279" width="13.28515625" style="204" customWidth="1"/>
    <col min="11280" max="11283" width="10.5703125" style="204" customWidth="1"/>
    <col min="11284" max="11284" width="10" style="204" customWidth="1"/>
    <col min="11285" max="11285" width="5" style="204" customWidth="1"/>
    <col min="11286" max="11286" width="9.28515625" style="204" customWidth="1"/>
    <col min="11287" max="11287" width="12.140625" style="204" customWidth="1"/>
    <col min="11288" max="11521" width="9.140625" style="204"/>
    <col min="11522" max="11522" width="4.7109375" style="204" customWidth="1"/>
    <col min="11523" max="11523" width="6.140625" style="204" customWidth="1"/>
    <col min="11524" max="11524" width="0" style="204" hidden="1" customWidth="1"/>
    <col min="11525" max="11525" width="9.7109375" style="204" customWidth="1"/>
    <col min="11526" max="11526" width="20" style="204" customWidth="1"/>
    <col min="11527" max="11527" width="5.7109375" style="204" customWidth="1"/>
    <col min="11528" max="11528" width="0" style="204" hidden="1" customWidth="1"/>
    <col min="11529" max="11529" width="21.42578125" style="204" customWidth="1"/>
    <col min="11530" max="11530" width="14" style="204" customWidth="1"/>
    <col min="11531" max="11531" width="12.140625" style="204" customWidth="1"/>
    <col min="11532" max="11532" width="13.7109375" style="204" customWidth="1"/>
    <col min="11533" max="11533" width="11.85546875" style="204" customWidth="1"/>
    <col min="11534" max="11534" width="10.85546875" style="204" customWidth="1"/>
    <col min="11535" max="11535" width="13.28515625" style="204" customWidth="1"/>
    <col min="11536" max="11539" width="10.5703125" style="204" customWidth="1"/>
    <col min="11540" max="11540" width="10" style="204" customWidth="1"/>
    <col min="11541" max="11541" width="5" style="204" customWidth="1"/>
    <col min="11542" max="11542" width="9.28515625" style="204" customWidth="1"/>
    <col min="11543" max="11543" width="12.140625" style="204" customWidth="1"/>
    <col min="11544" max="11777" width="9.140625" style="204"/>
    <col min="11778" max="11778" width="4.7109375" style="204" customWidth="1"/>
    <col min="11779" max="11779" width="6.140625" style="204" customWidth="1"/>
    <col min="11780" max="11780" width="0" style="204" hidden="1" customWidth="1"/>
    <col min="11781" max="11781" width="9.7109375" style="204" customWidth="1"/>
    <col min="11782" max="11782" width="20" style="204" customWidth="1"/>
    <col min="11783" max="11783" width="5.7109375" style="204" customWidth="1"/>
    <col min="11784" max="11784" width="0" style="204" hidden="1" customWidth="1"/>
    <col min="11785" max="11785" width="21.42578125" style="204" customWidth="1"/>
    <col min="11786" max="11786" width="14" style="204" customWidth="1"/>
    <col min="11787" max="11787" width="12.140625" style="204" customWidth="1"/>
    <col min="11788" max="11788" width="13.7109375" style="204" customWidth="1"/>
    <col min="11789" max="11789" width="11.85546875" style="204" customWidth="1"/>
    <col min="11790" max="11790" width="10.85546875" style="204" customWidth="1"/>
    <col min="11791" max="11791" width="13.28515625" style="204" customWidth="1"/>
    <col min="11792" max="11795" width="10.5703125" style="204" customWidth="1"/>
    <col min="11796" max="11796" width="10" style="204" customWidth="1"/>
    <col min="11797" max="11797" width="5" style="204" customWidth="1"/>
    <col min="11798" max="11798" width="9.28515625" style="204" customWidth="1"/>
    <col min="11799" max="11799" width="12.140625" style="204" customWidth="1"/>
    <col min="11800" max="12033" width="9.140625" style="204"/>
    <col min="12034" max="12034" width="4.7109375" style="204" customWidth="1"/>
    <col min="12035" max="12035" width="6.140625" style="204" customWidth="1"/>
    <col min="12036" max="12036" width="0" style="204" hidden="1" customWidth="1"/>
    <col min="12037" max="12037" width="9.7109375" style="204" customWidth="1"/>
    <col min="12038" max="12038" width="20" style="204" customWidth="1"/>
    <col min="12039" max="12039" width="5.7109375" style="204" customWidth="1"/>
    <col min="12040" max="12040" width="0" style="204" hidden="1" customWidth="1"/>
    <col min="12041" max="12041" width="21.42578125" style="204" customWidth="1"/>
    <col min="12042" max="12042" width="14" style="204" customWidth="1"/>
    <col min="12043" max="12043" width="12.140625" style="204" customWidth="1"/>
    <col min="12044" max="12044" width="13.7109375" style="204" customWidth="1"/>
    <col min="12045" max="12045" width="11.85546875" style="204" customWidth="1"/>
    <col min="12046" max="12046" width="10.85546875" style="204" customWidth="1"/>
    <col min="12047" max="12047" width="13.28515625" style="204" customWidth="1"/>
    <col min="12048" max="12051" width="10.5703125" style="204" customWidth="1"/>
    <col min="12052" max="12052" width="10" style="204" customWidth="1"/>
    <col min="12053" max="12053" width="5" style="204" customWidth="1"/>
    <col min="12054" max="12054" width="9.28515625" style="204" customWidth="1"/>
    <col min="12055" max="12055" width="12.140625" style="204" customWidth="1"/>
    <col min="12056" max="12289" width="9.140625" style="204"/>
    <col min="12290" max="12290" width="4.7109375" style="204" customWidth="1"/>
    <col min="12291" max="12291" width="6.140625" style="204" customWidth="1"/>
    <col min="12292" max="12292" width="0" style="204" hidden="1" customWidth="1"/>
    <col min="12293" max="12293" width="9.7109375" style="204" customWidth="1"/>
    <col min="12294" max="12294" width="20" style="204" customWidth="1"/>
    <col min="12295" max="12295" width="5.7109375" style="204" customWidth="1"/>
    <col min="12296" max="12296" width="0" style="204" hidden="1" customWidth="1"/>
    <col min="12297" max="12297" width="21.42578125" style="204" customWidth="1"/>
    <col min="12298" max="12298" width="14" style="204" customWidth="1"/>
    <col min="12299" max="12299" width="12.140625" style="204" customWidth="1"/>
    <col min="12300" max="12300" width="13.7109375" style="204" customWidth="1"/>
    <col min="12301" max="12301" width="11.85546875" style="204" customWidth="1"/>
    <col min="12302" max="12302" width="10.85546875" style="204" customWidth="1"/>
    <col min="12303" max="12303" width="13.28515625" style="204" customWidth="1"/>
    <col min="12304" max="12307" width="10.5703125" style="204" customWidth="1"/>
    <col min="12308" max="12308" width="10" style="204" customWidth="1"/>
    <col min="12309" max="12309" width="5" style="204" customWidth="1"/>
    <col min="12310" max="12310" width="9.28515625" style="204" customWidth="1"/>
    <col min="12311" max="12311" width="12.140625" style="204" customWidth="1"/>
    <col min="12312" max="12545" width="9.140625" style="204"/>
    <col min="12546" max="12546" width="4.7109375" style="204" customWidth="1"/>
    <col min="12547" max="12547" width="6.140625" style="204" customWidth="1"/>
    <col min="12548" max="12548" width="0" style="204" hidden="1" customWidth="1"/>
    <col min="12549" max="12549" width="9.7109375" style="204" customWidth="1"/>
    <col min="12550" max="12550" width="20" style="204" customWidth="1"/>
    <col min="12551" max="12551" width="5.7109375" style="204" customWidth="1"/>
    <col min="12552" max="12552" width="0" style="204" hidden="1" customWidth="1"/>
    <col min="12553" max="12553" width="21.42578125" style="204" customWidth="1"/>
    <col min="12554" max="12554" width="14" style="204" customWidth="1"/>
    <col min="12555" max="12555" width="12.140625" style="204" customWidth="1"/>
    <col min="12556" max="12556" width="13.7109375" style="204" customWidth="1"/>
    <col min="12557" max="12557" width="11.85546875" style="204" customWidth="1"/>
    <col min="12558" max="12558" width="10.85546875" style="204" customWidth="1"/>
    <col min="12559" max="12559" width="13.28515625" style="204" customWidth="1"/>
    <col min="12560" max="12563" width="10.5703125" style="204" customWidth="1"/>
    <col min="12564" max="12564" width="10" style="204" customWidth="1"/>
    <col min="12565" max="12565" width="5" style="204" customWidth="1"/>
    <col min="12566" max="12566" width="9.28515625" style="204" customWidth="1"/>
    <col min="12567" max="12567" width="12.140625" style="204" customWidth="1"/>
    <col min="12568" max="12801" width="9.140625" style="204"/>
    <col min="12802" max="12802" width="4.7109375" style="204" customWidth="1"/>
    <col min="12803" max="12803" width="6.140625" style="204" customWidth="1"/>
    <col min="12804" max="12804" width="0" style="204" hidden="1" customWidth="1"/>
    <col min="12805" max="12805" width="9.7109375" style="204" customWidth="1"/>
    <col min="12806" max="12806" width="20" style="204" customWidth="1"/>
    <col min="12807" max="12807" width="5.7109375" style="204" customWidth="1"/>
    <col min="12808" max="12808" width="0" style="204" hidden="1" customWidth="1"/>
    <col min="12809" max="12809" width="21.42578125" style="204" customWidth="1"/>
    <col min="12810" max="12810" width="14" style="204" customWidth="1"/>
    <col min="12811" max="12811" width="12.140625" style="204" customWidth="1"/>
    <col min="12812" max="12812" width="13.7109375" style="204" customWidth="1"/>
    <col min="12813" max="12813" width="11.85546875" style="204" customWidth="1"/>
    <col min="12814" max="12814" width="10.85546875" style="204" customWidth="1"/>
    <col min="12815" max="12815" width="13.28515625" style="204" customWidth="1"/>
    <col min="12816" max="12819" width="10.5703125" style="204" customWidth="1"/>
    <col min="12820" max="12820" width="10" style="204" customWidth="1"/>
    <col min="12821" max="12821" width="5" style="204" customWidth="1"/>
    <col min="12822" max="12822" width="9.28515625" style="204" customWidth="1"/>
    <col min="12823" max="12823" width="12.140625" style="204" customWidth="1"/>
    <col min="12824" max="13057" width="9.140625" style="204"/>
    <col min="13058" max="13058" width="4.7109375" style="204" customWidth="1"/>
    <col min="13059" max="13059" width="6.140625" style="204" customWidth="1"/>
    <col min="13060" max="13060" width="0" style="204" hidden="1" customWidth="1"/>
    <col min="13061" max="13061" width="9.7109375" style="204" customWidth="1"/>
    <col min="13062" max="13062" width="20" style="204" customWidth="1"/>
    <col min="13063" max="13063" width="5.7109375" style="204" customWidth="1"/>
    <col min="13064" max="13064" width="0" style="204" hidden="1" customWidth="1"/>
    <col min="13065" max="13065" width="21.42578125" style="204" customWidth="1"/>
    <col min="13066" max="13066" width="14" style="204" customWidth="1"/>
    <col min="13067" max="13067" width="12.140625" style="204" customWidth="1"/>
    <col min="13068" max="13068" width="13.7109375" style="204" customWidth="1"/>
    <col min="13069" max="13069" width="11.85546875" style="204" customWidth="1"/>
    <col min="13070" max="13070" width="10.85546875" style="204" customWidth="1"/>
    <col min="13071" max="13071" width="13.28515625" style="204" customWidth="1"/>
    <col min="13072" max="13075" width="10.5703125" style="204" customWidth="1"/>
    <col min="13076" max="13076" width="10" style="204" customWidth="1"/>
    <col min="13077" max="13077" width="5" style="204" customWidth="1"/>
    <col min="13078" max="13078" width="9.28515625" style="204" customWidth="1"/>
    <col min="13079" max="13079" width="12.140625" style="204" customWidth="1"/>
    <col min="13080" max="13313" width="9.140625" style="204"/>
    <col min="13314" max="13314" width="4.7109375" style="204" customWidth="1"/>
    <col min="13315" max="13315" width="6.140625" style="204" customWidth="1"/>
    <col min="13316" max="13316" width="0" style="204" hidden="1" customWidth="1"/>
    <col min="13317" max="13317" width="9.7109375" style="204" customWidth="1"/>
    <col min="13318" max="13318" width="20" style="204" customWidth="1"/>
    <col min="13319" max="13319" width="5.7109375" style="204" customWidth="1"/>
    <col min="13320" max="13320" width="0" style="204" hidden="1" customWidth="1"/>
    <col min="13321" max="13321" width="21.42578125" style="204" customWidth="1"/>
    <col min="13322" max="13322" width="14" style="204" customWidth="1"/>
    <col min="13323" max="13323" width="12.140625" style="204" customWidth="1"/>
    <col min="13324" max="13324" width="13.7109375" style="204" customWidth="1"/>
    <col min="13325" max="13325" width="11.85546875" style="204" customWidth="1"/>
    <col min="13326" max="13326" width="10.85546875" style="204" customWidth="1"/>
    <col min="13327" max="13327" width="13.28515625" style="204" customWidth="1"/>
    <col min="13328" max="13331" width="10.5703125" style="204" customWidth="1"/>
    <col min="13332" max="13332" width="10" style="204" customWidth="1"/>
    <col min="13333" max="13333" width="5" style="204" customWidth="1"/>
    <col min="13334" max="13334" width="9.28515625" style="204" customWidth="1"/>
    <col min="13335" max="13335" width="12.140625" style="204" customWidth="1"/>
    <col min="13336" max="13569" width="9.140625" style="204"/>
    <col min="13570" max="13570" width="4.7109375" style="204" customWidth="1"/>
    <col min="13571" max="13571" width="6.140625" style="204" customWidth="1"/>
    <col min="13572" max="13572" width="0" style="204" hidden="1" customWidth="1"/>
    <col min="13573" max="13573" width="9.7109375" style="204" customWidth="1"/>
    <col min="13574" max="13574" width="20" style="204" customWidth="1"/>
    <col min="13575" max="13575" width="5.7109375" style="204" customWidth="1"/>
    <col min="13576" max="13576" width="0" style="204" hidden="1" customWidth="1"/>
    <col min="13577" max="13577" width="21.42578125" style="204" customWidth="1"/>
    <col min="13578" max="13578" width="14" style="204" customWidth="1"/>
    <col min="13579" max="13579" width="12.140625" style="204" customWidth="1"/>
    <col min="13580" max="13580" width="13.7109375" style="204" customWidth="1"/>
    <col min="13581" max="13581" width="11.85546875" style="204" customWidth="1"/>
    <col min="13582" max="13582" width="10.85546875" style="204" customWidth="1"/>
    <col min="13583" max="13583" width="13.28515625" style="204" customWidth="1"/>
    <col min="13584" max="13587" width="10.5703125" style="204" customWidth="1"/>
    <col min="13588" max="13588" width="10" style="204" customWidth="1"/>
    <col min="13589" max="13589" width="5" style="204" customWidth="1"/>
    <col min="13590" max="13590" width="9.28515625" style="204" customWidth="1"/>
    <col min="13591" max="13591" width="12.140625" style="204" customWidth="1"/>
    <col min="13592" max="13825" width="9.140625" style="204"/>
    <col min="13826" max="13826" width="4.7109375" style="204" customWidth="1"/>
    <col min="13827" max="13827" width="6.140625" style="204" customWidth="1"/>
    <col min="13828" max="13828" width="0" style="204" hidden="1" customWidth="1"/>
    <col min="13829" max="13829" width="9.7109375" style="204" customWidth="1"/>
    <col min="13830" max="13830" width="20" style="204" customWidth="1"/>
    <col min="13831" max="13831" width="5.7109375" style="204" customWidth="1"/>
    <col min="13832" max="13832" width="0" style="204" hidden="1" customWidth="1"/>
    <col min="13833" max="13833" width="21.42578125" style="204" customWidth="1"/>
    <col min="13834" max="13834" width="14" style="204" customWidth="1"/>
    <col min="13835" max="13835" width="12.140625" style="204" customWidth="1"/>
    <col min="13836" max="13836" width="13.7109375" style="204" customWidth="1"/>
    <col min="13837" max="13837" width="11.85546875" style="204" customWidth="1"/>
    <col min="13838" max="13838" width="10.85546875" style="204" customWidth="1"/>
    <col min="13839" max="13839" width="13.28515625" style="204" customWidth="1"/>
    <col min="13840" max="13843" width="10.5703125" style="204" customWidth="1"/>
    <col min="13844" max="13844" width="10" style="204" customWidth="1"/>
    <col min="13845" max="13845" width="5" style="204" customWidth="1"/>
    <col min="13846" max="13846" width="9.28515625" style="204" customWidth="1"/>
    <col min="13847" max="13847" width="12.140625" style="204" customWidth="1"/>
    <col min="13848" max="14081" width="9.140625" style="204"/>
    <col min="14082" max="14082" width="4.7109375" style="204" customWidth="1"/>
    <col min="14083" max="14083" width="6.140625" style="204" customWidth="1"/>
    <col min="14084" max="14084" width="0" style="204" hidden="1" customWidth="1"/>
    <col min="14085" max="14085" width="9.7109375" style="204" customWidth="1"/>
    <col min="14086" max="14086" width="20" style="204" customWidth="1"/>
    <col min="14087" max="14087" width="5.7109375" style="204" customWidth="1"/>
    <col min="14088" max="14088" width="0" style="204" hidden="1" customWidth="1"/>
    <col min="14089" max="14089" width="21.42578125" style="204" customWidth="1"/>
    <col min="14090" max="14090" width="14" style="204" customWidth="1"/>
    <col min="14091" max="14091" width="12.140625" style="204" customWidth="1"/>
    <col min="14092" max="14092" width="13.7109375" style="204" customWidth="1"/>
    <col min="14093" max="14093" width="11.85546875" style="204" customWidth="1"/>
    <col min="14094" max="14094" width="10.85546875" style="204" customWidth="1"/>
    <col min="14095" max="14095" width="13.28515625" style="204" customWidth="1"/>
    <col min="14096" max="14099" width="10.5703125" style="204" customWidth="1"/>
    <col min="14100" max="14100" width="10" style="204" customWidth="1"/>
    <col min="14101" max="14101" width="5" style="204" customWidth="1"/>
    <col min="14102" max="14102" width="9.28515625" style="204" customWidth="1"/>
    <col min="14103" max="14103" width="12.140625" style="204" customWidth="1"/>
    <col min="14104" max="14337" width="9.140625" style="204"/>
    <col min="14338" max="14338" width="4.7109375" style="204" customWidth="1"/>
    <col min="14339" max="14339" width="6.140625" style="204" customWidth="1"/>
    <col min="14340" max="14340" width="0" style="204" hidden="1" customWidth="1"/>
    <col min="14341" max="14341" width="9.7109375" style="204" customWidth="1"/>
    <col min="14342" max="14342" width="20" style="204" customWidth="1"/>
    <col min="14343" max="14343" width="5.7109375" style="204" customWidth="1"/>
    <col min="14344" max="14344" width="0" style="204" hidden="1" customWidth="1"/>
    <col min="14345" max="14345" width="21.42578125" style="204" customWidth="1"/>
    <col min="14346" max="14346" width="14" style="204" customWidth="1"/>
    <col min="14347" max="14347" width="12.140625" style="204" customWidth="1"/>
    <col min="14348" max="14348" width="13.7109375" style="204" customWidth="1"/>
    <col min="14349" max="14349" width="11.85546875" style="204" customWidth="1"/>
    <col min="14350" max="14350" width="10.85546875" style="204" customWidth="1"/>
    <col min="14351" max="14351" width="13.28515625" style="204" customWidth="1"/>
    <col min="14352" max="14355" width="10.5703125" style="204" customWidth="1"/>
    <col min="14356" max="14356" width="10" style="204" customWidth="1"/>
    <col min="14357" max="14357" width="5" style="204" customWidth="1"/>
    <col min="14358" max="14358" width="9.28515625" style="204" customWidth="1"/>
    <col min="14359" max="14359" width="12.140625" style="204" customWidth="1"/>
    <col min="14360" max="14593" width="9.140625" style="204"/>
    <col min="14594" max="14594" width="4.7109375" style="204" customWidth="1"/>
    <col min="14595" max="14595" width="6.140625" style="204" customWidth="1"/>
    <col min="14596" max="14596" width="0" style="204" hidden="1" customWidth="1"/>
    <col min="14597" max="14597" width="9.7109375" style="204" customWidth="1"/>
    <col min="14598" max="14598" width="20" style="204" customWidth="1"/>
    <col min="14599" max="14599" width="5.7109375" style="204" customWidth="1"/>
    <col min="14600" max="14600" width="0" style="204" hidden="1" customWidth="1"/>
    <col min="14601" max="14601" width="21.42578125" style="204" customWidth="1"/>
    <col min="14602" max="14602" width="14" style="204" customWidth="1"/>
    <col min="14603" max="14603" width="12.140625" style="204" customWidth="1"/>
    <col min="14604" max="14604" width="13.7109375" style="204" customWidth="1"/>
    <col min="14605" max="14605" width="11.85546875" style="204" customWidth="1"/>
    <col min="14606" max="14606" width="10.85546875" style="204" customWidth="1"/>
    <col min="14607" max="14607" width="13.28515625" style="204" customWidth="1"/>
    <col min="14608" max="14611" width="10.5703125" style="204" customWidth="1"/>
    <col min="14612" max="14612" width="10" style="204" customWidth="1"/>
    <col min="14613" max="14613" width="5" style="204" customWidth="1"/>
    <col min="14614" max="14614" width="9.28515625" style="204" customWidth="1"/>
    <col min="14615" max="14615" width="12.140625" style="204" customWidth="1"/>
    <col min="14616" max="14849" width="9.140625" style="204"/>
    <col min="14850" max="14850" width="4.7109375" style="204" customWidth="1"/>
    <col min="14851" max="14851" width="6.140625" style="204" customWidth="1"/>
    <col min="14852" max="14852" width="0" style="204" hidden="1" customWidth="1"/>
    <col min="14853" max="14853" width="9.7109375" style="204" customWidth="1"/>
    <col min="14854" max="14854" width="20" style="204" customWidth="1"/>
    <col min="14855" max="14855" width="5.7109375" style="204" customWidth="1"/>
    <col min="14856" max="14856" width="0" style="204" hidden="1" customWidth="1"/>
    <col min="14857" max="14857" width="21.42578125" style="204" customWidth="1"/>
    <col min="14858" max="14858" width="14" style="204" customWidth="1"/>
    <col min="14859" max="14859" width="12.140625" style="204" customWidth="1"/>
    <col min="14860" max="14860" width="13.7109375" style="204" customWidth="1"/>
    <col min="14861" max="14861" width="11.85546875" style="204" customWidth="1"/>
    <col min="14862" max="14862" width="10.85546875" style="204" customWidth="1"/>
    <col min="14863" max="14863" width="13.28515625" style="204" customWidth="1"/>
    <col min="14864" max="14867" width="10.5703125" style="204" customWidth="1"/>
    <col min="14868" max="14868" width="10" style="204" customWidth="1"/>
    <col min="14869" max="14869" width="5" style="204" customWidth="1"/>
    <col min="14870" max="14870" width="9.28515625" style="204" customWidth="1"/>
    <col min="14871" max="14871" width="12.140625" style="204" customWidth="1"/>
    <col min="14872" max="15105" width="9.140625" style="204"/>
    <col min="15106" max="15106" width="4.7109375" style="204" customWidth="1"/>
    <col min="15107" max="15107" width="6.140625" style="204" customWidth="1"/>
    <col min="15108" max="15108" width="0" style="204" hidden="1" customWidth="1"/>
    <col min="15109" max="15109" width="9.7109375" style="204" customWidth="1"/>
    <col min="15110" max="15110" width="20" style="204" customWidth="1"/>
    <col min="15111" max="15111" width="5.7109375" style="204" customWidth="1"/>
    <col min="15112" max="15112" width="0" style="204" hidden="1" customWidth="1"/>
    <col min="15113" max="15113" width="21.42578125" style="204" customWidth="1"/>
    <col min="15114" max="15114" width="14" style="204" customWidth="1"/>
    <col min="15115" max="15115" width="12.140625" style="204" customWidth="1"/>
    <col min="15116" max="15116" width="13.7109375" style="204" customWidth="1"/>
    <col min="15117" max="15117" width="11.85546875" style="204" customWidth="1"/>
    <col min="15118" max="15118" width="10.85546875" style="204" customWidth="1"/>
    <col min="15119" max="15119" width="13.28515625" style="204" customWidth="1"/>
    <col min="15120" max="15123" width="10.5703125" style="204" customWidth="1"/>
    <col min="15124" max="15124" width="10" style="204" customWidth="1"/>
    <col min="15125" max="15125" width="5" style="204" customWidth="1"/>
    <col min="15126" max="15126" width="9.28515625" style="204" customWidth="1"/>
    <col min="15127" max="15127" width="12.140625" style="204" customWidth="1"/>
    <col min="15128" max="15361" width="9.140625" style="204"/>
    <col min="15362" max="15362" width="4.7109375" style="204" customWidth="1"/>
    <col min="15363" max="15363" width="6.140625" style="204" customWidth="1"/>
    <col min="15364" max="15364" width="0" style="204" hidden="1" customWidth="1"/>
    <col min="15365" max="15365" width="9.7109375" style="204" customWidth="1"/>
    <col min="15366" max="15366" width="20" style="204" customWidth="1"/>
    <col min="15367" max="15367" width="5.7109375" style="204" customWidth="1"/>
    <col min="15368" max="15368" width="0" style="204" hidden="1" customWidth="1"/>
    <col min="15369" max="15369" width="21.42578125" style="204" customWidth="1"/>
    <col min="15370" max="15370" width="14" style="204" customWidth="1"/>
    <col min="15371" max="15371" width="12.140625" style="204" customWidth="1"/>
    <col min="15372" max="15372" width="13.7109375" style="204" customWidth="1"/>
    <col min="15373" max="15373" width="11.85546875" style="204" customWidth="1"/>
    <col min="15374" max="15374" width="10.85546875" style="204" customWidth="1"/>
    <col min="15375" max="15375" width="13.28515625" style="204" customWidth="1"/>
    <col min="15376" max="15379" width="10.5703125" style="204" customWidth="1"/>
    <col min="15380" max="15380" width="10" style="204" customWidth="1"/>
    <col min="15381" max="15381" width="5" style="204" customWidth="1"/>
    <col min="15382" max="15382" width="9.28515625" style="204" customWidth="1"/>
    <col min="15383" max="15383" width="12.140625" style="204" customWidth="1"/>
    <col min="15384" max="15617" width="9.140625" style="204"/>
    <col min="15618" max="15618" width="4.7109375" style="204" customWidth="1"/>
    <col min="15619" max="15619" width="6.140625" style="204" customWidth="1"/>
    <col min="15620" max="15620" width="0" style="204" hidden="1" customWidth="1"/>
    <col min="15621" max="15621" width="9.7109375" style="204" customWidth="1"/>
    <col min="15622" max="15622" width="20" style="204" customWidth="1"/>
    <col min="15623" max="15623" width="5.7109375" style="204" customWidth="1"/>
    <col min="15624" max="15624" width="0" style="204" hidden="1" customWidth="1"/>
    <col min="15625" max="15625" width="21.42578125" style="204" customWidth="1"/>
    <col min="15626" max="15626" width="14" style="204" customWidth="1"/>
    <col min="15627" max="15627" width="12.140625" style="204" customWidth="1"/>
    <col min="15628" max="15628" width="13.7109375" style="204" customWidth="1"/>
    <col min="15629" max="15629" width="11.85546875" style="204" customWidth="1"/>
    <col min="15630" max="15630" width="10.85546875" style="204" customWidth="1"/>
    <col min="15631" max="15631" width="13.28515625" style="204" customWidth="1"/>
    <col min="15632" max="15635" width="10.5703125" style="204" customWidth="1"/>
    <col min="15636" max="15636" width="10" style="204" customWidth="1"/>
    <col min="15637" max="15637" width="5" style="204" customWidth="1"/>
    <col min="15638" max="15638" width="9.28515625" style="204" customWidth="1"/>
    <col min="15639" max="15639" width="12.140625" style="204" customWidth="1"/>
    <col min="15640" max="15873" width="9.140625" style="204"/>
    <col min="15874" max="15874" width="4.7109375" style="204" customWidth="1"/>
    <col min="15875" max="15875" width="6.140625" style="204" customWidth="1"/>
    <col min="15876" max="15876" width="0" style="204" hidden="1" customWidth="1"/>
    <col min="15877" max="15877" width="9.7109375" style="204" customWidth="1"/>
    <col min="15878" max="15878" width="20" style="204" customWidth="1"/>
    <col min="15879" max="15879" width="5.7109375" style="204" customWidth="1"/>
    <col min="15880" max="15880" width="0" style="204" hidden="1" customWidth="1"/>
    <col min="15881" max="15881" width="21.42578125" style="204" customWidth="1"/>
    <col min="15882" max="15882" width="14" style="204" customWidth="1"/>
    <col min="15883" max="15883" width="12.140625" style="204" customWidth="1"/>
    <col min="15884" max="15884" width="13.7109375" style="204" customWidth="1"/>
    <col min="15885" max="15885" width="11.85546875" style="204" customWidth="1"/>
    <col min="15886" max="15886" width="10.85546875" style="204" customWidth="1"/>
    <col min="15887" max="15887" width="13.28515625" style="204" customWidth="1"/>
    <col min="15888" max="15891" width="10.5703125" style="204" customWidth="1"/>
    <col min="15892" max="15892" width="10" style="204" customWidth="1"/>
    <col min="15893" max="15893" width="5" style="204" customWidth="1"/>
    <col min="15894" max="15894" width="9.28515625" style="204" customWidth="1"/>
    <col min="15895" max="15895" width="12.140625" style="204" customWidth="1"/>
    <col min="15896" max="16129" width="9.140625" style="204"/>
    <col min="16130" max="16130" width="4.7109375" style="204" customWidth="1"/>
    <col min="16131" max="16131" width="6.140625" style="204" customWidth="1"/>
    <col min="16132" max="16132" width="0" style="204" hidden="1" customWidth="1"/>
    <col min="16133" max="16133" width="9.7109375" style="204" customWidth="1"/>
    <col min="16134" max="16134" width="20" style="204" customWidth="1"/>
    <col min="16135" max="16135" width="5.7109375" style="204" customWidth="1"/>
    <col min="16136" max="16136" width="0" style="204" hidden="1" customWidth="1"/>
    <col min="16137" max="16137" width="21.42578125" style="204" customWidth="1"/>
    <col min="16138" max="16138" width="14" style="204" customWidth="1"/>
    <col min="16139" max="16139" width="12.140625" style="204" customWidth="1"/>
    <col min="16140" max="16140" width="13.7109375" style="204" customWidth="1"/>
    <col min="16141" max="16141" width="11.85546875" style="204" customWidth="1"/>
    <col min="16142" max="16142" width="10.85546875" style="204" customWidth="1"/>
    <col min="16143" max="16143" width="13.28515625" style="204" customWidth="1"/>
    <col min="16144" max="16147" width="10.5703125" style="204" customWidth="1"/>
    <col min="16148" max="16148" width="10" style="204" customWidth="1"/>
    <col min="16149" max="16149" width="5" style="204" customWidth="1"/>
    <col min="16150" max="16150" width="9.28515625" style="204" customWidth="1"/>
    <col min="16151" max="16151" width="12.140625" style="204" customWidth="1"/>
    <col min="16152" max="16384" width="9.140625" style="204"/>
  </cols>
  <sheetData>
    <row r="1" spans="1:26" ht="45" customHeight="1" x14ac:dyDescent="0.35">
      <c r="A1" s="348" t="s">
        <v>895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26" ht="21.75" customHeight="1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6" s="227" customFormat="1" ht="23.25" customHeight="1" x14ac:dyDescent="0.3">
      <c r="A3" s="349" t="s">
        <v>896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spans="1:26" s="227" customFormat="1" ht="23.25" customHeight="1" x14ac:dyDescent="0.25">
      <c r="A4" s="356" t="s">
        <v>385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</row>
    <row r="5" spans="1:26" ht="40.5" customHeight="1" x14ac:dyDescent="0.2">
      <c r="A5" s="350" t="s">
        <v>937</v>
      </c>
      <c r="B5" s="351"/>
      <c r="C5" s="351"/>
      <c r="D5" s="351"/>
      <c r="E5" s="351"/>
      <c r="F5" s="351"/>
      <c r="G5" s="351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</row>
    <row r="6" spans="1:26" s="221" customFormat="1" ht="17.25" customHeight="1" x14ac:dyDescent="0.2">
      <c r="A6" s="353" t="s">
        <v>27</v>
      </c>
      <c r="B6" s="353"/>
      <c r="C6" s="353"/>
      <c r="D6" s="353"/>
      <c r="E6" s="353"/>
      <c r="F6" s="353"/>
      <c r="G6" s="353"/>
      <c r="H6" s="353"/>
      <c r="I6" s="353"/>
      <c r="J6" s="353"/>
      <c r="K6" s="226"/>
      <c r="L6" s="226"/>
      <c r="M6" s="226"/>
      <c r="N6" s="225"/>
      <c r="O6" s="225"/>
      <c r="P6" s="224"/>
      <c r="Q6" s="224"/>
      <c r="R6" s="224"/>
      <c r="S6" s="224"/>
      <c r="T6" s="224"/>
      <c r="V6" s="355" t="s">
        <v>897</v>
      </c>
      <c r="W6" s="355"/>
      <c r="X6" s="223"/>
      <c r="Y6" s="223"/>
      <c r="Z6" s="222"/>
    </row>
    <row r="7" spans="1:26" s="220" customFormat="1" ht="33.75" customHeight="1" x14ac:dyDescent="0.2">
      <c r="A7" s="354" t="s">
        <v>400</v>
      </c>
      <c r="B7" s="354" t="s">
        <v>29</v>
      </c>
      <c r="C7" s="354"/>
      <c r="D7" s="229"/>
      <c r="E7" s="359" t="s">
        <v>32</v>
      </c>
      <c r="F7" s="360" t="s">
        <v>33</v>
      </c>
      <c r="G7" s="354" t="s">
        <v>34</v>
      </c>
      <c r="H7" s="359" t="s">
        <v>35</v>
      </c>
      <c r="I7" s="360" t="s">
        <v>387</v>
      </c>
      <c r="J7" s="360" t="s">
        <v>37</v>
      </c>
      <c r="K7" s="360" t="s">
        <v>38</v>
      </c>
      <c r="L7" s="360" t="s">
        <v>39</v>
      </c>
      <c r="M7" s="360" t="s">
        <v>40</v>
      </c>
      <c r="N7" s="363" t="s">
        <v>41</v>
      </c>
      <c r="O7" s="360" t="s">
        <v>382</v>
      </c>
      <c r="P7" s="357" t="s">
        <v>893</v>
      </c>
      <c r="Q7" s="357" t="s">
        <v>892</v>
      </c>
      <c r="R7" s="357" t="s">
        <v>891</v>
      </c>
      <c r="S7" s="357" t="s">
        <v>890</v>
      </c>
      <c r="T7" s="357" t="s">
        <v>889</v>
      </c>
      <c r="U7" s="358" t="s">
        <v>888</v>
      </c>
      <c r="V7" s="361" t="s">
        <v>887</v>
      </c>
      <c r="W7" s="358" t="s">
        <v>886</v>
      </c>
    </row>
    <row r="8" spans="1:26" s="220" customFormat="1" ht="51.75" customHeight="1" x14ac:dyDescent="0.2">
      <c r="A8" s="354"/>
      <c r="B8" s="354"/>
      <c r="C8" s="354"/>
      <c r="D8" s="229"/>
      <c r="E8" s="359"/>
      <c r="F8" s="360"/>
      <c r="G8" s="354"/>
      <c r="H8" s="359"/>
      <c r="I8" s="363"/>
      <c r="J8" s="360"/>
      <c r="K8" s="360"/>
      <c r="L8" s="360"/>
      <c r="M8" s="360"/>
      <c r="N8" s="363"/>
      <c r="O8" s="360"/>
      <c r="P8" s="357"/>
      <c r="Q8" s="357"/>
      <c r="R8" s="357"/>
      <c r="S8" s="357"/>
      <c r="T8" s="357"/>
      <c r="U8" s="358"/>
      <c r="V8" s="361"/>
      <c r="W8" s="358"/>
    </row>
    <row r="9" spans="1:26" s="211" customFormat="1" ht="51.75" customHeight="1" x14ac:dyDescent="0.2">
      <c r="A9" s="215">
        <v>1</v>
      </c>
      <c r="B9" s="152">
        <v>500</v>
      </c>
      <c r="C9" s="152" t="s">
        <v>552</v>
      </c>
      <c r="D9" s="153">
        <v>10085561</v>
      </c>
      <c r="E9" s="154" t="s">
        <v>329</v>
      </c>
      <c r="F9" s="156" t="s">
        <v>330</v>
      </c>
      <c r="G9" s="152" t="s">
        <v>47</v>
      </c>
      <c r="H9" s="153" t="s">
        <v>860</v>
      </c>
      <c r="I9" s="156" t="s">
        <v>803</v>
      </c>
      <c r="J9" s="219" t="s">
        <v>223</v>
      </c>
      <c r="K9" s="218" t="s">
        <v>350</v>
      </c>
      <c r="L9" s="153" t="s">
        <v>96</v>
      </c>
      <c r="M9" s="153" t="s">
        <v>426</v>
      </c>
      <c r="N9" s="153" t="s">
        <v>130</v>
      </c>
      <c r="O9" s="217" t="s">
        <v>804</v>
      </c>
      <c r="P9" s="216">
        <v>6.8</v>
      </c>
      <c r="Q9" s="216">
        <v>7.8</v>
      </c>
      <c r="R9" s="216">
        <v>7.5</v>
      </c>
      <c r="S9" s="216">
        <v>7.3</v>
      </c>
      <c r="T9" s="216">
        <v>7.4</v>
      </c>
      <c r="U9" s="215"/>
      <c r="V9" s="214">
        <f>P9+Q9+R9+S9+T9</f>
        <v>36.800000000000004</v>
      </c>
      <c r="W9" s="213">
        <f>V9*2</f>
        <v>73.600000000000009</v>
      </c>
      <c r="X9" s="212"/>
    </row>
    <row r="10" spans="1:26" ht="30.75" customHeight="1" x14ac:dyDescent="0.2">
      <c r="E10" s="210"/>
      <c r="F10" s="210"/>
      <c r="J10" s="209"/>
      <c r="K10" s="209"/>
      <c r="L10" s="209"/>
      <c r="M10" s="209"/>
      <c r="N10" s="209"/>
      <c r="O10" s="208"/>
    </row>
    <row r="11" spans="1:26" s="205" customFormat="1" ht="19.5" x14ac:dyDescent="0.25">
      <c r="A11" s="82" t="s">
        <v>401</v>
      </c>
      <c r="B11" s="207"/>
      <c r="C11" s="207"/>
      <c r="D11" s="207"/>
      <c r="E11" s="207"/>
      <c r="F11" s="206"/>
      <c r="G11" s="206"/>
      <c r="H11" s="362"/>
      <c r="I11" s="362"/>
      <c r="J11" s="362"/>
      <c r="K11" s="362"/>
      <c r="L11" s="362"/>
      <c r="M11" s="362"/>
      <c r="N11" s="362"/>
      <c r="O11" s="362"/>
      <c r="P11" s="362"/>
    </row>
    <row r="12" spans="1:26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</sheetData>
  <mergeCells count="29">
    <mergeCell ref="A1:W1"/>
    <mergeCell ref="A3:W3"/>
    <mergeCell ref="A4:W4"/>
    <mergeCell ref="A5:W5"/>
    <mergeCell ref="A6:J6"/>
    <mergeCell ref="V6:W6"/>
    <mergeCell ref="M7:M8"/>
    <mergeCell ref="A7:A8"/>
    <mergeCell ref="B7:B8"/>
    <mergeCell ref="C7:C8"/>
    <mergeCell ref="E7:E8"/>
    <mergeCell ref="F7:F8"/>
    <mergeCell ref="G7:G8"/>
    <mergeCell ref="T7:T8"/>
    <mergeCell ref="U7:U8"/>
    <mergeCell ref="V7:V8"/>
    <mergeCell ref="W7:W8"/>
    <mergeCell ref="H11:P11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</mergeCells>
  <pageMargins left="0.25" right="0.25" top="0.75" bottom="0.75" header="0.3" footer="0.3"/>
  <pageSetup paperSize="9" scale="6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"/>
  <sheetViews>
    <sheetView view="pageBreakPreview" topLeftCell="A4" zoomScale="75" zoomScaleNormal="75" zoomScaleSheetLayoutView="75" workbookViewId="0">
      <selection activeCell="AC13" sqref="AC13:AC17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6.140625" style="41" hidden="1" customWidth="1"/>
    <col min="4" max="4" width="13.28515625" style="41" hidden="1" customWidth="1"/>
    <col min="5" max="5" width="9.42578125" style="41" customWidth="1"/>
    <col min="6" max="6" width="17.140625" style="41" customWidth="1"/>
    <col min="7" max="7" width="5.140625" style="41" customWidth="1"/>
    <col min="8" max="8" width="14" style="41" hidden="1" customWidth="1"/>
    <col min="9" max="9" width="20.7109375" style="41" customWidth="1"/>
    <col min="10" max="10" width="14.140625" style="41" customWidth="1"/>
    <col min="11" max="11" width="11.7109375" style="41" customWidth="1"/>
    <col min="12" max="12" width="11.5703125" style="41" customWidth="1"/>
    <col min="13" max="13" width="7.140625" style="41" customWidth="1"/>
    <col min="14" max="14" width="9.5703125" style="41" customWidth="1"/>
    <col min="15" max="15" width="20.42578125" style="41" customWidth="1"/>
    <col min="16" max="16" width="7.28515625" style="41" customWidth="1"/>
    <col min="17" max="17" width="8.85546875" style="41" customWidth="1"/>
    <col min="18" max="18" width="3.7109375" style="41" customWidth="1"/>
    <col min="19" max="19" width="7" style="41" customWidth="1"/>
    <col min="20" max="20" width="9.42578125" style="41" customWidth="1"/>
    <col min="21" max="21" width="3.85546875" style="41" customWidth="1"/>
    <col min="22" max="22" width="7.28515625" style="41" customWidth="1"/>
    <col min="23" max="23" width="9.42578125" style="41" customWidth="1"/>
    <col min="24" max="24" width="3.85546875" style="41" customWidth="1"/>
    <col min="25" max="26" width="2.85546875" style="41" customWidth="1"/>
    <col min="27" max="27" width="6.28515625" style="41" customWidth="1"/>
    <col min="28" max="28" width="7.7109375" style="41" customWidth="1"/>
    <col min="29" max="29" width="11.85546875" style="41" bestFit="1" customWidth="1"/>
    <col min="30" max="30" width="7.42578125" style="41" customWidth="1"/>
    <col min="31" max="31" width="28.28515625" style="44" customWidth="1"/>
    <col min="32" max="32" width="11" style="44" customWidth="1"/>
    <col min="33" max="16384" width="9.140625" style="41"/>
  </cols>
  <sheetData>
    <row r="1" spans="1:46" ht="29.25" customHeight="1" x14ac:dyDescent="0.35">
      <c r="A1" s="348" t="s">
        <v>212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9"/>
      <c r="AF1" s="39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33.75" customHeight="1" x14ac:dyDescent="0.35">
      <c r="A2" s="348" t="s">
        <v>364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9"/>
      <c r="AF2" s="3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16.5" customHeigh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s="43" customFormat="1" ht="24" customHeight="1" x14ac:dyDescent="0.4">
      <c r="A4" s="375" t="s">
        <v>903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42"/>
      <c r="AF4" s="42"/>
    </row>
    <row r="5" spans="1:46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</row>
    <row r="6" spans="1:46" ht="15" customHeight="1" x14ac:dyDescent="0.2">
      <c r="D6" s="45"/>
      <c r="F6" s="46" t="s">
        <v>386</v>
      </c>
      <c r="G6" s="367" t="s">
        <v>938</v>
      </c>
      <c r="H6" s="367"/>
      <c r="I6" s="367"/>
      <c r="J6" s="367"/>
      <c r="K6" s="367"/>
      <c r="L6" s="47"/>
      <c r="AF6" s="48"/>
    </row>
    <row r="7" spans="1:46" s="50" customFormat="1" ht="20.25" customHeight="1" x14ac:dyDescent="0.25">
      <c r="A7" s="49"/>
      <c r="D7" s="45"/>
      <c r="F7" s="45"/>
      <c r="G7" s="367" t="s">
        <v>898</v>
      </c>
      <c r="H7" s="367"/>
      <c r="I7" s="367"/>
      <c r="J7" s="367"/>
      <c r="K7" s="367"/>
      <c r="L7" s="51"/>
      <c r="N7" s="52"/>
      <c r="O7" s="52"/>
      <c r="P7" s="52"/>
      <c r="Q7" s="53"/>
      <c r="R7" s="52"/>
      <c r="S7" s="52"/>
      <c r="V7" s="52"/>
      <c r="AE7" s="54"/>
      <c r="AF7" s="48"/>
    </row>
    <row r="8" spans="1:46" s="50" customFormat="1" ht="20.25" customHeight="1" x14ac:dyDescent="0.25">
      <c r="G8" s="367" t="s">
        <v>899</v>
      </c>
      <c r="H8" s="367"/>
      <c r="I8" s="367"/>
      <c r="J8" s="367"/>
      <c r="K8" s="367"/>
      <c r="L8" s="51"/>
      <c r="N8" s="52"/>
      <c r="O8" s="52"/>
      <c r="P8" s="52"/>
      <c r="Q8" s="53"/>
      <c r="R8" s="52"/>
      <c r="S8" s="52"/>
      <c r="V8" s="52"/>
      <c r="AE8" s="44"/>
      <c r="AF8" s="48"/>
    </row>
    <row r="9" spans="1:46" s="50" customFormat="1" ht="20.25" customHeight="1" x14ac:dyDescent="0.25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V9" s="52"/>
      <c r="AE9" s="54"/>
      <c r="AF9" s="48"/>
    </row>
    <row r="10" spans="1:46" s="60" customFormat="1" ht="15" customHeight="1" x14ac:dyDescent="0.2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V10" s="57"/>
      <c r="W10" s="57"/>
      <c r="Y10" s="70"/>
      <c r="Z10" s="70"/>
      <c r="AA10" s="70"/>
      <c r="AB10" s="70"/>
      <c r="AC10" s="355" t="s">
        <v>897</v>
      </c>
      <c r="AD10" s="355"/>
      <c r="AE10" s="176"/>
      <c r="AF10" s="48"/>
    </row>
    <row r="11" spans="1:46" ht="24.75" customHeight="1" x14ac:dyDescent="0.2">
      <c r="A11" s="373" t="s">
        <v>400</v>
      </c>
      <c r="B11" s="373" t="s">
        <v>29</v>
      </c>
      <c r="C11" s="373" t="s">
        <v>30</v>
      </c>
      <c r="D11" s="373" t="s">
        <v>31</v>
      </c>
      <c r="E11" s="373" t="s">
        <v>32</v>
      </c>
      <c r="F11" s="370" t="s">
        <v>33</v>
      </c>
      <c r="G11" s="373" t="s">
        <v>34</v>
      </c>
      <c r="H11" s="373" t="s">
        <v>35</v>
      </c>
      <c r="I11" s="370" t="s">
        <v>387</v>
      </c>
      <c r="J11" s="370" t="s">
        <v>37</v>
      </c>
      <c r="K11" s="370" t="s">
        <v>38</v>
      </c>
      <c r="L11" s="370" t="s">
        <v>39</v>
      </c>
      <c r="M11" s="370" t="s">
        <v>40</v>
      </c>
      <c r="N11" s="368" t="s">
        <v>41</v>
      </c>
      <c r="O11" s="370" t="s">
        <v>382</v>
      </c>
      <c r="P11" s="369" t="s">
        <v>388</v>
      </c>
      <c r="Q11" s="369"/>
      <c r="R11" s="369"/>
      <c r="S11" s="368" t="s">
        <v>390</v>
      </c>
      <c r="T11" s="368"/>
      <c r="U11" s="368"/>
      <c r="V11" s="369" t="s">
        <v>391</v>
      </c>
      <c r="W11" s="369"/>
      <c r="X11" s="369"/>
      <c r="Y11" s="365" t="s">
        <v>393</v>
      </c>
      <c r="Z11" s="365" t="s">
        <v>394</v>
      </c>
      <c r="AA11" s="365" t="s">
        <v>395</v>
      </c>
      <c r="AB11" s="364" t="s">
        <v>396</v>
      </c>
      <c r="AC11" s="364" t="s">
        <v>397</v>
      </c>
      <c r="AD11" s="365" t="s">
        <v>402</v>
      </c>
      <c r="AF11" s="48"/>
    </row>
    <row r="12" spans="1:46" ht="48" customHeight="1" x14ac:dyDescent="0.2">
      <c r="A12" s="374"/>
      <c r="B12" s="374"/>
      <c r="C12" s="374"/>
      <c r="D12" s="374"/>
      <c r="E12" s="374"/>
      <c r="F12" s="371"/>
      <c r="G12" s="374"/>
      <c r="H12" s="374"/>
      <c r="I12" s="372"/>
      <c r="J12" s="371"/>
      <c r="K12" s="371"/>
      <c r="L12" s="371"/>
      <c r="M12" s="371"/>
      <c r="N12" s="372"/>
      <c r="O12" s="371"/>
      <c r="P12" s="180" t="s">
        <v>398</v>
      </c>
      <c r="Q12" s="180" t="s">
        <v>399</v>
      </c>
      <c r="R12" s="179" t="s">
        <v>400</v>
      </c>
      <c r="S12" s="180" t="s">
        <v>398</v>
      </c>
      <c r="T12" s="180" t="s">
        <v>399</v>
      </c>
      <c r="U12" s="179" t="s">
        <v>400</v>
      </c>
      <c r="V12" s="180" t="s">
        <v>398</v>
      </c>
      <c r="W12" s="180" t="s">
        <v>399</v>
      </c>
      <c r="X12" s="179" t="s">
        <v>400</v>
      </c>
      <c r="Y12" s="365"/>
      <c r="Z12" s="365"/>
      <c r="AA12" s="365"/>
      <c r="AB12" s="364"/>
      <c r="AC12" s="364"/>
      <c r="AD12" s="365"/>
      <c r="AF12" s="48"/>
    </row>
    <row r="13" spans="1:46" s="62" customFormat="1" ht="33.75" customHeight="1" x14ac:dyDescent="0.2">
      <c r="A13" s="75">
        <v>1</v>
      </c>
      <c r="B13" s="178">
        <v>402</v>
      </c>
      <c r="C13" s="76" t="s">
        <v>212</v>
      </c>
      <c r="D13" s="18">
        <v>10141044</v>
      </c>
      <c r="E13" s="17" t="s">
        <v>589</v>
      </c>
      <c r="F13" s="17" t="s">
        <v>699</v>
      </c>
      <c r="G13" s="16" t="s">
        <v>47</v>
      </c>
      <c r="H13" s="18" t="s">
        <v>590</v>
      </c>
      <c r="I13" s="19" t="s">
        <v>591</v>
      </c>
      <c r="J13" s="20" t="s">
        <v>592</v>
      </c>
      <c r="K13" s="18" t="s">
        <v>260</v>
      </c>
      <c r="L13" s="18" t="s">
        <v>83</v>
      </c>
      <c r="M13" s="18" t="s">
        <v>84</v>
      </c>
      <c r="N13" s="18" t="s">
        <v>130</v>
      </c>
      <c r="O13" s="21" t="s">
        <v>593</v>
      </c>
      <c r="P13" s="77">
        <v>250</v>
      </c>
      <c r="Q13" s="78">
        <f>ROUND(P13/3.5-IF($Y13=1,2,IF($Y13=2,3,0)),3)</f>
        <v>71.429000000000002</v>
      </c>
      <c r="R13" s="79">
        <f>RANK(Q13,Q$13:Q$17,0)</f>
        <v>1</v>
      </c>
      <c r="S13" s="77">
        <v>242</v>
      </c>
      <c r="T13" s="78">
        <f>ROUND(S13/3.5-IF($Y13=1,2,IF($Y13=2,3,0)),3)</f>
        <v>69.143000000000001</v>
      </c>
      <c r="U13" s="79">
        <f>RANK(T13,T$13:T$17,0)</f>
        <v>1</v>
      </c>
      <c r="V13" s="77">
        <v>242</v>
      </c>
      <c r="W13" s="78">
        <f>ROUND(V13/3.5-IF($Y13=1,2,IF($Y13=2,3,0)),3)</f>
        <v>69.143000000000001</v>
      </c>
      <c r="X13" s="79">
        <f>RANK(W13,W$13:W$17,0)</f>
        <v>1</v>
      </c>
      <c r="Y13" s="80"/>
      <c r="Z13" s="80"/>
      <c r="AA13" s="80"/>
      <c r="AB13" s="81">
        <f>(S13+V13+P13)/3</f>
        <v>244.66666666666666</v>
      </c>
      <c r="AC13" s="78">
        <f>ROUND(((T13+W13+Q13)/3)-((Z13*2)/3.8),3)</f>
        <v>69.905000000000001</v>
      </c>
      <c r="AD13" s="80" t="s">
        <v>900</v>
      </c>
      <c r="AE13" s="12"/>
      <c r="AF13" s="61"/>
    </row>
    <row r="14" spans="1:46" s="62" customFormat="1" ht="33.75" customHeight="1" x14ac:dyDescent="0.2">
      <c r="A14" s="75">
        <v>2</v>
      </c>
      <c r="B14" s="178">
        <v>404</v>
      </c>
      <c r="C14" s="76" t="s">
        <v>212</v>
      </c>
      <c r="D14" s="18">
        <v>10136777</v>
      </c>
      <c r="E14" s="17" t="s">
        <v>144</v>
      </c>
      <c r="F14" s="17" t="s">
        <v>802</v>
      </c>
      <c r="G14" s="16" t="s">
        <v>47</v>
      </c>
      <c r="H14" s="18" t="s">
        <v>472</v>
      </c>
      <c r="I14" s="19" t="s">
        <v>248</v>
      </c>
      <c r="J14" s="20" t="s">
        <v>800</v>
      </c>
      <c r="K14" s="18" t="s">
        <v>216</v>
      </c>
      <c r="L14" s="18" t="s">
        <v>96</v>
      </c>
      <c r="M14" s="18" t="s">
        <v>245</v>
      </c>
      <c r="N14" s="18" t="s">
        <v>130</v>
      </c>
      <c r="O14" s="21" t="s">
        <v>246</v>
      </c>
      <c r="P14" s="77">
        <v>240.5</v>
      </c>
      <c r="Q14" s="78">
        <f>ROUND(P14/3.5-IF($Y14=1,2,IF($Y14=2,3,0)),3)</f>
        <v>68.713999999999999</v>
      </c>
      <c r="R14" s="79">
        <f>RANK(Q14,Q$13:Q$17,0)</f>
        <v>2</v>
      </c>
      <c r="S14" s="77">
        <v>239</v>
      </c>
      <c r="T14" s="78">
        <f>ROUND(S14/3.5-IF($Y14=1,2,IF($Y14=2,3,0)),3)</f>
        <v>68.286000000000001</v>
      </c>
      <c r="U14" s="79">
        <f>RANK(T14,T$13:T$17,0)</f>
        <v>2</v>
      </c>
      <c r="V14" s="77">
        <v>238</v>
      </c>
      <c r="W14" s="78">
        <f>ROUND(V14/3.5-IF($Y14=1,2,IF($Y14=2,3,0)),3)</f>
        <v>68</v>
      </c>
      <c r="X14" s="79">
        <f>RANK(W14,W$13:W$17,0)</f>
        <v>2</v>
      </c>
      <c r="Y14" s="80"/>
      <c r="Z14" s="80"/>
      <c r="AA14" s="80"/>
      <c r="AB14" s="81">
        <f>(S14+V14+P14)/3</f>
        <v>239.16666666666666</v>
      </c>
      <c r="AC14" s="78">
        <f>ROUND(((T14+W14+Q14)/3)-((Z14*2)/3.8),3)</f>
        <v>68.332999999999998</v>
      </c>
      <c r="AD14" s="80" t="s">
        <v>900</v>
      </c>
      <c r="AE14" s="12"/>
      <c r="AF14" s="61"/>
    </row>
    <row r="15" spans="1:46" s="62" customFormat="1" ht="33.75" customHeight="1" x14ac:dyDescent="0.2">
      <c r="A15" s="75">
        <v>3</v>
      </c>
      <c r="B15" s="178">
        <v>400</v>
      </c>
      <c r="C15" s="76" t="s">
        <v>212</v>
      </c>
      <c r="D15" s="18">
        <v>10153409</v>
      </c>
      <c r="E15" s="17" t="s">
        <v>249</v>
      </c>
      <c r="F15" s="17" t="s">
        <v>698</v>
      </c>
      <c r="G15" s="16" t="s">
        <v>47</v>
      </c>
      <c r="H15" s="18" t="s">
        <v>585</v>
      </c>
      <c r="I15" s="19" t="s">
        <v>586</v>
      </c>
      <c r="J15" s="20" t="s">
        <v>587</v>
      </c>
      <c r="K15" s="18" t="s">
        <v>216</v>
      </c>
      <c r="L15" s="18" t="s">
        <v>96</v>
      </c>
      <c r="M15" s="18" t="s">
        <v>210</v>
      </c>
      <c r="N15" s="18" t="s">
        <v>142</v>
      </c>
      <c r="O15" s="21" t="s">
        <v>588</v>
      </c>
      <c r="P15" s="77">
        <v>225.5</v>
      </c>
      <c r="Q15" s="78">
        <f>ROUND(P15/3.5-IF($Y15=1,2,IF($Y15=2,3,0)),3)</f>
        <v>64.429000000000002</v>
      </c>
      <c r="R15" s="79">
        <f>RANK(Q15,Q$13:Q$17,0)</f>
        <v>3</v>
      </c>
      <c r="S15" s="77">
        <v>237.5</v>
      </c>
      <c r="T15" s="78">
        <f>ROUND(S15/3.5-IF($Y15=1,2,IF($Y15=2,3,0)),3)</f>
        <v>67.856999999999999</v>
      </c>
      <c r="U15" s="79">
        <f>RANK(T15,T$13:T$17,0)</f>
        <v>3</v>
      </c>
      <c r="V15" s="77">
        <v>234</v>
      </c>
      <c r="W15" s="78">
        <f>ROUND(V15/3.5-IF($Y15=1,2,IF($Y15=2,3,0)),3)</f>
        <v>66.856999999999999</v>
      </c>
      <c r="X15" s="79">
        <f>RANK(W15,W$13:W$17,0)</f>
        <v>3</v>
      </c>
      <c r="Y15" s="80"/>
      <c r="Z15" s="80"/>
      <c r="AA15" s="80"/>
      <c r="AB15" s="81">
        <f>(S15+V15+P15)/3</f>
        <v>232.33333333333334</v>
      </c>
      <c r="AC15" s="78">
        <f>ROUND(((T15+W15+Q15)/3)-((Z15*2)/3.8),3)</f>
        <v>66.381</v>
      </c>
      <c r="AD15" s="80" t="s">
        <v>900</v>
      </c>
      <c r="AE15" s="12"/>
      <c r="AF15" s="61"/>
    </row>
    <row r="16" spans="1:46" s="62" customFormat="1" ht="33.75" customHeight="1" x14ac:dyDescent="0.2">
      <c r="A16" s="75">
        <v>4</v>
      </c>
      <c r="B16" s="178">
        <v>403</v>
      </c>
      <c r="C16" s="76" t="s">
        <v>212</v>
      </c>
      <c r="D16" s="18">
        <v>10136244</v>
      </c>
      <c r="E16" s="17" t="s">
        <v>610</v>
      </c>
      <c r="F16" s="17" t="s">
        <v>701</v>
      </c>
      <c r="G16" s="16" t="s">
        <v>47</v>
      </c>
      <c r="H16" s="18" t="s">
        <v>866</v>
      </c>
      <c r="I16" s="19" t="s">
        <v>867</v>
      </c>
      <c r="J16" s="20" t="s">
        <v>799</v>
      </c>
      <c r="K16" s="18" t="s">
        <v>801</v>
      </c>
      <c r="L16" s="18" t="s">
        <v>512</v>
      </c>
      <c r="M16" s="18" t="s">
        <v>751</v>
      </c>
      <c r="N16" s="18" t="s">
        <v>142</v>
      </c>
      <c r="O16" s="21" t="s">
        <v>760</v>
      </c>
      <c r="P16" s="77">
        <v>214.5</v>
      </c>
      <c r="Q16" s="78">
        <f>ROUND(P16/3.5-IF($Y16=1,2,IF($Y16=2,3,0)),3)</f>
        <v>61.286000000000001</v>
      </c>
      <c r="R16" s="79">
        <f>RANK(Q16,Q$13:Q$17,0)</f>
        <v>4</v>
      </c>
      <c r="S16" s="77">
        <v>225</v>
      </c>
      <c r="T16" s="78">
        <f>ROUND(S16/3.5-IF($Y16=1,2,IF($Y16=2,3,0)),3)</f>
        <v>64.286000000000001</v>
      </c>
      <c r="U16" s="79">
        <f>RANK(T16,T$13:T$17,0)</f>
        <v>4</v>
      </c>
      <c r="V16" s="77">
        <v>230</v>
      </c>
      <c r="W16" s="78">
        <f>ROUND(V16/3.5-IF($Y16=1,2,IF($Y16=2,3,0)),3)</f>
        <v>65.713999999999999</v>
      </c>
      <c r="X16" s="79">
        <f>RANK(W16,W$13:W$17,0)</f>
        <v>4</v>
      </c>
      <c r="Y16" s="80"/>
      <c r="Z16" s="80"/>
      <c r="AA16" s="80"/>
      <c r="AB16" s="81">
        <f>(S16+V16+P16)/3</f>
        <v>223.16666666666666</v>
      </c>
      <c r="AC16" s="78">
        <f>ROUND(((T16+W16+Q16)/3)-((Z16*2)/3.8),3)</f>
        <v>63.762</v>
      </c>
      <c r="AD16" s="80" t="s">
        <v>900</v>
      </c>
      <c r="AE16" s="12"/>
      <c r="AF16" s="61"/>
    </row>
    <row r="17" spans="1:32" s="62" customFormat="1" ht="33.75" customHeight="1" x14ac:dyDescent="0.2">
      <c r="A17" s="75">
        <v>5</v>
      </c>
      <c r="B17" s="178">
        <v>401</v>
      </c>
      <c r="C17" s="76" t="s">
        <v>212</v>
      </c>
      <c r="D17" s="18">
        <v>10153065</v>
      </c>
      <c r="E17" s="17" t="s">
        <v>164</v>
      </c>
      <c r="F17" s="17" t="s">
        <v>700</v>
      </c>
      <c r="G17" s="16" t="s">
        <v>47</v>
      </c>
      <c r="H17" s="18" t="s">
        <v>602</v>
      </c>
      <c r="I17" s="19" t="s">
        <v>669</v>
      </c>
      <c r="J17" s="20" t="s">
        <v>603</v>
      </c>
      <c r="K17" s="18" t="s">
        <v>604</v>
      </c>
      <c r="L17" s="18" t="s">
        <v>605</v>
      </c>
      <c r="M17" s="18" t="s">
        <v>442</v>
      </c>
      <c r="N17" s="18" t="s">
        <v>72</v>
      </c>
      <c r="O17" s="21" t="s">
        <v>606</v>
      </c>
      <c r="P17" s="77">
        <v>203.5</v>
      </c>
      <c r="Q17" s="78">
        <f>ROUND(P17/3.5-IF($Y17=1,2,IF($Y17=2,3,0)),3)</f>
        <v>58.143000000000001</v>
      </c>
      <c r="R17" s="79">
        <f>RANK(Q17,Q$13:Q$17,0)</f>
        <v>5</v>
      </c>
      <c r="S17" s="77">
        <v>211.5</v>
      </c>
      <c r="T17" s="78">
        <f>ROUND(S17/3.5-IF($Y17=1,2,IF($Y17=2,3,0)),3)</f>
        <v>60.429000000000002</v>
      </c>
      <c r="U17" s="79">
        <f>RANK(T17,T$13:T$17,0)</f>
        <v>5</v>
      </c>
      <c r="V17" s="77">
        <v>217</v>
      </c>
      <c r="W17" s="78">
        <f>ROUND(V17/3.5-IF($Y17=1,2,IF($Y17=2,3,0)),3)</f>
        <v>62</v>
      </c>
      <c r="X17" s="79">
        <f>RANK(W17,W$13:W$17,0)</f>
        <v>5</v>
      </c>
      <c r="Y17" s="80"/>
      <c r="Z17" s="80"/>
      <c r="AA17" s="80"/>
      <c r="AB17" s="81">
        <f>(S17+V17+P17)/3</f>
        <v>210.66666666666666</v>
      </c>
      <c r="AC17" s="78">
        <v>60.19</v>
      </c>
      <c r="AD17" s="80" t="s">
        <v>900</v>
      </c>
      <c r="AE17" s="12"/>
      <c r="AF17" s="61"/>
    </row>
    <row r="18" spans="1:32" s="62" customFormat="1" ht="19.5" customHeight="1" x14ac:dyDescent="0.2">
      <c r="A18" s="71"/>
      <c r="B18" s="71"/>
      <c r="C18" s="71"/>
      <c r="D18" s="65"/>
      <c r="E18" s="71"/>
      <c r="F18" s="71"/>
      <c r="G18" s="66"/>
      <c r="H18" s="72" t="s">
        <v>292</v>
      </c>
      <c r="J18" s="72"/>
      <c r="K18" s="72"/>
      <c r="L18" s="72"/>
      <c r="M18" s="72"/>
      <c r="N18" s="72"/>
      <c r="O18" s="72"/>
      <c r="P18" s="72"/>
      <c r="Q18" s="72"/>
      <c r="R18" s="72"/>
      <c r="AE18" s="67"/>
      <c r="AF18" s="67"/>
    </row>
    <row r="19" spans="1:32" ht="19.5" x14ac:dyDescent="0.25">
      <c r="A19" s="82" t="s">
        <v>401</v>
      </c>
      <c r="B19" s="68"/>
      <c r="C19" s="68"/>
      <c r="D19" s="177"/>
      <c r="E19" s="68"/>
      <c r="F19" s="68"/>
      <c r="G19" s="177"/>
      <c r="H19" s="177"/>
      <c r="I19" s="177"/>
      <c r="J19" s="177"/>
      <c r="K19" s="366"/>
      <c r="L19" s="366"/>
      <c r="M19" s="366"/>
      <c r="N19" s="366"/>
      <c r="O19" s="366"/>
    </row>
  </sheetData>
  <sortState ref="A13:AT17">
    <sortCondition ref="A13:A17"/>
  </sortState>
  <mergeCells count="33">
    <mergeCell ref="A11:A12"/>
    <mergeCell ref="B11:B12"/>
    <mergeCell ref="C11:C12"/>
    <mergeCell ref="D11:D12"/>
    <mergeCell ref="E11:E12"/>
    <mergeCell ref="A1:AD1"/>
    <mergeCell ref="A2:AD2"/>
    <mergeCell ref="A4:AD4"/>
    <mergeCell ref="A5:AD5"/>
    <mergeCell ref="AC10:AD10"/>
    <mergeCell ref="P11:R11"/>
    <mergeCell ref="F11:F12"/>
    <mergeCell ref="G11:G12"/>
    <mergeCell ref="H11:H12"/>
    <mergeCell ref="I11:I12"/>
    <mergeCell ref="J11:J12"/>
    <mergeCell ref="K11:K12"/>
    <mergeCell ref="AB11:AB12"/>
    <mergeCell ref="AC11:AC12"/>
    <mergeCell ref="AD11:AD12"/>
    <mergeCell ref="K19:O19"/>
    <mergeCell ref="G6:K6"/>
    <mergeCell ref="G7:K7"/>
    <mergeCell ref="G8:K8"/>
    <mergeCell ref="S11:U11"/>
    <mergeCell ref="V11:X11"/>
    <mergeCell ref="Y11:Y12"/>
    <mergeCell ref="Z11:Z12"/>
    <mergeCell ref="AA11:AA12"/>
    <mergeCell ref="L11:L12"/>
    <mergeCell ref="M11:M12"/>
    <mergeCell ref="N11:N12"/>
    <mergeCell ref="O11:O12"/>
  </mergeCells>
  <pageMargins left="0.25" right="0.25" top="0.75" bottom="0.75" header="0.3" footer="0.3"/>
  <pageSetup paperSize="9" scale="61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"/>
  <sheetViews>
    <sheetView view="pageBreakPreview" topLeftCell="A4" zoomScale="75" zoomScaleNormal="75" zoomScaleSheetLayoutView="75" workbookViewId="0">
      <selection activeCell="I15" sqref="I15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6.140625" style="41" hidden="1" customWidth="1"/>
    <col min="4" max="4" width="13.28515625" style="41" hidden="1" customWidth="1"/>
    <col min="5" max="5" width="9.42578125" style="41" customWidth="1"/>
    <col min="6" max="6" width="17.85546875" style="41" customWidth="1"/>
    <col min="7" max="7" width="5.140625" style="41" customWidth="1"/>
    <col min="8" max="8" width="14" style="41" hidden="1" customWidth="1"/>
    <col min="9" max="9" width="16.5703125" style="41" customWidth="1"/>
    <col min="10" max="10" width="14.140625" style="41" customWidth="1"/>
    <col min="11" max="11" width="11.7109375" style="41" customWidth="1"/>
    <col min="12" max="12" width="11.5703125" style="41" customWidth="1"/>
    <col min="13" max="13" width="7.140625" style="41" customWidth="1"/>
    <col min="14" max="14" width="9.5703125" style="41" customWidth="1"/>
    <col min="15" max="15" width="13" style="41" customWidth="1"/>
    <col min="16" max="16" width="7.140625" style="41" customWidth="1"/>
    <col min="17" max="17" width="8.85546875" style="41" customWidth="1"/>
    <col min="18" max="18" width="3.7109375" style="41" customWidth="1"/>
    <col min="19" max="19" width="7.140625" style="41" customWidth="1"/>
    <col min="20" max="20" width="9.42578125" style="41" customWidth="1"/>
    <col min="21" max="21" width="3.85546875" style="41" customWidth="1"/>
    <col min="22" max="22" width="7.140625" style="41" customWidth="1"/>
    <col min="23" max="23" width="9.42578125" style="41" customWidth="1"/>
    <col min="24" max="24" width="3.85546875" style="41" customWidth="1"/>
    <col min="25" max="26" width="2.85546875" style="41" customWidth="1"/>
    <col min="27" max="27" width="6.28515625" style="41" customWidth="1"/>
    <col min="28" max="28" width="7.7109375" style="41" customWidth="1"/>
    <col min="29" max="29" width="11.85546875" style="41" bestFit="1" customWidth="1"/>
    <col min="30" max="30" width="7.42578125" style="41" customWidth="1"/>
    <col min="31" max="31" width="28.28515625" style="44" customWidth="1"/>
    <col min="32" max="32" width="11" style="44" customWidth="1"/>
    <col min="33" max="16384" width="9.140625" style="41"/>
  </cols>
  <sheetData>
    <row r="1" spans="1:46" ht="29.25" customHeight="1" x14ac:dyDescent="0.35">
      <c r="A1" s="348" t="s">
        <v>905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9"/>
      <c r="AF1" s="39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33.75" customHeight="1" x14ac:dyDescent="0.35">
      <c r="A2" s="348" t="s">
        <v>364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9"/>
      <c r="AF2" s="3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16.5" customHeigh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39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s="43" customFormat="1" ht="24" customHeight="1" x14ac:dyDescent="0.4">
      <c r="A4" s="375" t="s">
        <v>904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42"/>
      <c r="AF4" s="42"/>
    </row>
    <row r="5" spans="1:46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</row>
    <row r="6" spans="1:46" ht="15" customHeight="1" x14ac:dyDescent="0.2">
      <c r="D6" s="45"/>
      <c r="F6" s="46" t="s">
        <v>386</v>
      </c>
      <c r="G6" s="367" t="s">
        <v>902</v>
      </c>
      <c r="H6" s="367"/>
      <c r="I6" s="367"/>
      <c r="J6" s="367"/>
      <c r="K6" s="367"/>
      <c r="L6" s="47"/>
      <c r="AF6" s="48"/>
    </row>
    <row r="7" spans="1:46" s="50" customFormat="1" ht="20.25" customHeight="1" x14ac:dyDescent="0.25">
      <c r="A7" s="49"/>
      <c r="D7" s="45"/>
      <c r="F7" s="45"/>
      <c r="G7" s="367" t="s">
        <v>939</v>
      </c>
      <c r="H7" s="367"/>
      <c r="I7" s="367"/>
      <c r="J7" s="367"/>
      <c r="K7" s="367"/>
      <c r="L7" s="51"/>
      <c r="N7" s="52"/>
      <c r="O7" s="52"/>
      <c r="P7" s="52"/>
      <c r="Q7" s="53"/>
      <c r="R7" s="52"/>
      <c r="S7" s="52"/>
      <c r="V7" s="52"/>
      <c r="AE7" s="54"/>
      <c r="AF7" s="48"/>
    </row>
    <row r="8" spans="1:46" s="50" customFormat="1" ht="20.25" customHeight="1" x14ac:dyDescent="0.25">
      <c r="G8" s="367" t="s">
        <v>901</v>
      </c>
      <c r="H8" s="367"/>
      <c r="I8" s="367"/>
      <c r="J8" s="367"/>
      <c r="K8" s="367"/>
      <c r="L8" s="51"/>
      <c r="N8" s="52"/>
      <c r="O8" s="52"/>
      <c r="P8" s="52"/>
      <c r="Q8" s="53"/>
      <c r="R8" s="52"/>
      <c r="S8" s="52"/>
      <c r="V8" s="52"/>
      <c r="AE8" s="44"/>
      <c r="AF8" s="48"/>
    </row>
    <row r="9" spans="1:46" s="50" customFormat="1" ht="20.25" customHeight="1" x14ac:dyDescent="0.25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V9" s="52"/>
      <c r="AE9" s="54"/>
      <c r="AF9" s="48"/>
    </row>
    <row r="10" spans="1:46" s="60" customFormat="1" ht="15" customHeight="1" x14ac:dyDescent="0.2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V10" s="57"/>
      <c r="W10" s="57"/>
      <c r="Y10" s="70"/>
      <c r="Z10" s="70"/>
      <c r="AA10" s="70"/>
      <c r="AB10" s="70"/>
      <c r="AC10" s="380" t="s">
        <v>897</v>
      </c>
      <c r="AD10" s="380"/>
      <c r="AE10" s="176"/>
      <c r="AF10" s="48"/>
    </row>
    <row r="11" spans="1:46" ht="24.75" customHeight="1" x14ac:dyDescent="0.2">
      <c r="A11" s="359" t="s">
        <v>400</v>
      </c>
      <c r="B11" s="359" t="s">
        <v>29</v>
      </c>
      <c r="C11" s="359" t="s">
        <v>30</v>
      </c>
      <c r="D11" s="359" t="s">
        <v>31</v>
      </c>
      <c r="E11" s="359" t="s">
        <v>32</v>
      </c>
      <c r="F11" s="360" t="s">
        <v>33</v>
      </c>
      <c r="G11" s="359" t="s">
        <v>34</v>
      </c>
      <c r="H11" s="359" t="s">
        <v>35</v>
      </c>
      <c r="I11" s="360" t="s">
        <v>387</v>
      </c>
      <c r="J11" s="360" t="s">
        <v>37</v>
      </c>
      <c r="K11" s="360" t="s">
        <v>38</v>
      </c>
      <c r="L11" s="360" t="s">
        <v>39</v>
      </c>
      <c r="M11" s="360" t="s">
        <v>40</v>
      </c>
      <c r="N11" s="363" t="s">
        <v>41</v>
      </c>
      <c r="O11" s="360" t="s">
        <v>382</v>
      </c>
      <c r="P11" s="379" t="s">
        <v>388</v>
      </c>
      <c r="Q11" s="379"/>
      <c r="R11" s="379"/>
      <c r="S11" s="363" t="s">
        <v>390</v>
      </c>
      <c r="T11" s="363"/>
      <c r="U11" s="363"/>
      <c r="V11" s="379" t="s">
        <v>391</v>
      </c>
      <c r="W11" s="379"/>
      <c r="X11" s="379"/>
      <c r="Y11" s="378" t="s">
        <v>393</v>
      </c>
      <c r="Z11" s="378" t="s">
        <v>394</v>
      </c>
      <c r="AA11" s="378" t="s">
        <v>395</v>
      </c>
      <c r="AB11" s="377" t="s">
        <v>396</v>
      </c>
      <c r="AC11" s="377" t="s">
        <v>397</v>
      </c>
      <c r="AD11" s="378" t="s">
        <v>402</v>
      </c>
      <c r="AF11" s="48"/>
    </row>
    <row r="12" spans="1:46" ht="48" customHeight="1" x14ac:dyDescent="0.2">
      <c r="A12" s="359"/>
      <c r="B12" s="359"/>
      <c r="C12" s="359"/>
      <c r="D12" s="359"/>
      <c r="E12" s="359"/>
      <c r="F12" s="360"/>
      <c r="G12" s="359"/>
      <c r="H12" s="359"/>
      <c r="I12" s="363"/>
      <c r="J12" s="360"/>
      <c r="K12" s="360"/>
      <c r="L12" s="360"/>
      <c r="M12" s="360"/>
      <c r="N12" s="363"/>
      <c r="O12" s="360"/>
      <c r="P12" s="281" t="s">
        <v>398</v>
      </c>
      <c r="Q12" s="281" t="s">
        <v>399</v>
      </c>
      <c r="R12" s="282" t="s">
        <v>400</v>
      </c>
      <c r="S12" s="281" t="s">
        <v>398</v>
      </c>
      <c r="T12" s="281" t="s">
        <v>399</v>
      </c>
      <c r="U12" s="282" t="s">
        <v>400</v>
      </c>
      <c r="V12" s="281" t="s">
        <v>398</v>
      </c>
      <c r="W12" s="281" t="s">
        <v>399</v>
      </c>
      <c r="X12" s="282" t="s">
        <v>400</v>
      </c>
      <c r="Y12" s="378"/>
      <c r="Z12" s="378"/>
      <c r="AA12" s="378"/>
      <c r="AB12" s="377"/>
      <c r="AC12" s="377"/>
      <c r="AD12" s="378"/>
      <c r="AF12" s="48"/>
    </row>
    <row r="13" spans="1:46" s="62" customFormat="1" ht="33.75" customHeight="1" x14ac:dyDescent="0.2">
      <c r="A13" s="233">
        <v>1</v>
      </c>
      <c r="B13" s="153">
        <v>203</v>
      </c>
      <c r="C13" s="152" t="s">
        <v>203</v>
      </c>
      <c r="D13" s="153">
        <v>10181646</v>
      </c>
      <c r="E13" s="154" t="s">
        <v>650</v>
      </c>
      <c r="F13" s="156" t="s">
        <v>844</v>
      </c>
      <c r="G13" s="152" t="s">
        <v>47</v>
      </c>
      <c r="H13" s="153" t="s">
        <v>594</v>
      </c>
      <c r="I13" s="156" t="s">
        <v>845</v>
      </c>
      <c r="J13" s="159" t="s">
        <v>223</v>
      </c>
      <c r="K13" s="153" t="s">
        <v>216</v>
      </c>
      <c r="L13" s="153" t="s">
        <v>96</v>
      </c>
      <c r="M13" s="153" t="s">
        <v>84</v>
      </c>
      <c r="N13" s="153" t="s">
        <v>115</v>
      </c>
      <c r="O13" s="159" t="s">
        <v>224</v>
      </c>
      <c r="P13" s="234">
        <v>189.5</v>
      </c>
      <c r="Q13" s="235">
        <f t="shared" ref="Q13:Q18" si="0">ROUND(P13/2.6-IF($Y13=1,2,IF($Y13=2,3,0)),3)</f>
        <v>72.885000000000005</v>
      </c>
      <c r="R13" s="278">
        <f t="shared" ref="R13:R18" si="1">RANK(Q13,Q$13:Q$18,0)</f>
        <v>1</v>
      </c>
      <c r="S13" s="234">
        <v>187.5</v>
      </c>
      <c r="T13" s="235">
        <f t="shared" ref="T13:T18" si="2">ROUND(S13/2.6-IF($Y13=1,2,IF($Y13=2,3,0)),3)</f>
        <v>72.114999999999995</v>
      </c>
      <c r="U13" s="278">
        <f t="shared" ref="U13:U18" si="3">RANK(T13,T$13:T$18,0)</f>
        <v>1</v>
      </c>
      <c r="V13" s="234">
        <v>188</v>
      </c>
      <c r="W13" s="235">
        <f t="shared" ref="W13:W18" si="4">ROUND(V13/2.6-IF($Y13=1,2,IF($Y13=2,3,0)),3)</f>
        <v>72.308000000000007</v>
      </c>
      <c r="X13" s="278">
        <f t="shared" ref="X13:X18" si="5">RANK(W13,W$13:W$18,0)</f>
        <v>1</v>
      </c>
      <c r="Y13" s="237"/>
      <c r="Z13" s="237"/>
      <c r="AA13" s="237"/>
      <c r="AB13" s="236">
        <f t="shared" ref="AB13:AB18" si="6">(S13+V13+P13)/3</f>
        <v>188.33333333333334</v>
      </c>
      <c r="AC13" s="235">
        <f t="shared" ref="AC13:AC18" si="7">ROUND(((T13+W13+Q13)/3)-((Z13*2)/3.8),3)</f>
        <v>72.436000000000007</v>
      </c>
      <c r="AD13" s="237" t="s">
        <v>900</v>
      </c>
      <c r="AE13" s="12"/>
      <c r="AF13" s="61"/>
    </row>
    <row r="14" spans="1:46" s="62" customFormat="1" ht="33.75" customHeight="1" x14ac:dyDescent="0.2">
      <c r="A14" s="233">
        <v>2</v>
      </c>
      <c r="B14" s="153">
        <v>201</v>
      </c>
      <c r="C14" s="152" t="s">
        <v>203</v>
      </c>
      <c r="D14" s="153">
        <v>10166576</v>
      </c>
      <c r="E14" s="154" t="s">
        <v>650</v>
      </c>
      <c r="F14" s="156" t="s">
        <v>756</v>
      </c>
      <c r="G14" s="152" t="s">
        <v>47</v>
      </c>
      <c r="H14" s="153" t="s">
        <v>757</v>
      </c>
      <c r="I14" s="156" t="s">
        <v>758</v>
      </c>
      <c r="J14" s="159" t="s">
        <v>368</v>
      </c>
      <c r="K14" s="153" t="s">
        <v>759</v>
      </c>
      <c r="L14" s="153" t="s">
        <v>52</v>
      </c>
      <c r="M14" s="153" t="s">
        <v>429</v>
      </c>
      <c r="N14" s="153" t="s">
        <v>142</v>
      </c>
      <c r="O14" s="159" t="s">
        <v>760</v>
      </c>
      <c r="P14" s="234">
        <v>178</v>
      </c>
      <c r="Q14" s="235">
        <f t="shared" si="0"/>
        <v>68.462000000000003</v>
      </c>
      <c r="R14" s="278">
        <f t="shared" si="1"/>
        <v>2</v>
      </c>
      <c r="S14" s="234">
        <v>182.5</v>
      </c>
      <c r="T14" s="235">
        <f t="shared" si="2"/>
        <v>70.191999999999993</v>
      </c>
      <c r="U14" s="278">
        <f t="shared" si="3"/>
        <v>2</v>
      </c>
      <c r="V14" s="234">
        <v>180</v>
      </c>
      <c r="W14" s="235">
        <f t="shared" si="4"/>
        <v>69.230999999999995</v>
      </c>
      <c r="X14" s="278">
        <f t="shared" si="5"/>
        <v>4</v>
      </c>
      <c r="Y14" s="237"/>
      <c r="Z14" s="237"/>
      <c r="AA14" s="237"/>
      <c r="AB14" s="236">
        <f t="shared" si="6"/>
        <v>180.16666666666666</v>
      </c>
      <c r="AC14" s="235">
        <f t="shared" si="7"/>
        <v>69.295000000000002</v>
      </c>
      <c r="AD14" s="237" t="s">
        <v>900</v>
      </c>
      <c r="AE14" s="12"/>
      <c r="AF14" s="61"/>
    </row>
    <row r="15" spans="1:46" s="62" customFormat="1" ht="33.75" customHeight="1" x14ac:dyDescent="0.2">
      <c r="A15" s="233">
        <v>3</v>
      </c>
      <c r="B15" s="153">
        <v>204</v>
      </c>
      <c r="C15" s="152" t="s">
        <v>203</v>
      </c>
      <c r="D15" s="153">
        <v>10182053</v>
      </c>
      <c r="E15" s="154" t="s">
        <v>874</v>
      </c>
      <c r="F15" s="156" t="s">
        <v>875</v>
      </c>
      <c r="G15" s="152" t="s">
        <v>47</v>
      </c>
      <c r="H15" s="153" t="s">
        <v>878</v>
      </c>
      <c r="I15" s="156" t="s">
        <v>880</v>
      </c>
      <c r="J15" s="159" t="s">
        <v>141</v>
      </c>
      <c r="K15" s="153" t="s">
        <v>876</v>
      </c>
      <c r="L15" s="153" t="s">
        <v>83</v>
      </c>
      <c r="M15" s="153" t="s">
        <v>71</v>
      </c>
      <c r="N15" s="218" t="s">
        <v>142</v>
      </c>
      <c r="O15" s="159" t="s">
        <v>195</v>
      </c>
      <c r="P15" s="234">
        <v>176</v>
      </c>
      <c r="Q15" s="235">
        <f t="shared" si="0"/>
        <v>67.691999999999993</v>
      </c>
      <c r="R15" s="278">
        <f t="shared" si="1"/>
        <v>4</v>
      </c>
      <c r="S15" s="234">
        <v>175</v>
      </c>
      <c r="T15" s="235">
        <f t="shared" si="2"/>
        <v>67.308000000000007</v>
      </c>
      <c r="U15" s="278">
        <f t="shared" si="3"/>
        <v>3</v>
      </c>
      <c r="V15" s="234">
        <v>182</v>
      </c>
      <c r="W15" s="235">
        <f t="shared" si="4"/>
        <v>70</v>
      </c>
      <c r="X15" s="278">
        <f t="shared" si="5"/>
        <v>3</v>
      </c>
      <c r="Y15" s="237"/>
      <c r="Z15" s="237"/>
      <c r="AA15" s="237"/>
      <c r="AB15" s="236">
        <f t="shared" si="6"/>
        <v>177.66666666666666</v>
      </c>
      <c r="AC15" s="235">
        <f t="shared" si="7"/>
        <v>68.332999999999998</v>
      </c>
      <c r="AD15" s="237" t="s">
        <v>900</v>
      </c>
      <c r="AE15" s="12"/>
      <c r="AF15" s="61"/>
    </row>
    <row r="16" spans="1:46" s="62" customFormat="1" ht="33.75" customHeight="1" x14ac:dyDescent="0.2">
      <c r="A16" s="233">
        <v>4</v>
      </c>
      <c r="B16" s="153">
        <v>205</v>
      </c>
      <c r="C16" s="152" t="s">
        <v>203</v>
      </c>
      <c r="D16" s="153">
        <v>10140865</v>
      </c>
      <c r="E16" s="154" t="s">
        <v>56</v>
      </c>
      <c r="F16" s="156" t="s">
        <v>881</v>
      </c>
      <c r="G16" s="152" t="s">
        <v>47</v>
      </c>
      <c r="H16" s="153" t="s">
        <v>883</v>
      </c>
      <c r="I16" s="156" t="s">
        <v>882</v>
      </c>
      <c r="J16" s="159" t="s">
        <v>884</v>
      </c>
      <c r="K16" s="256" t="s">
        <v>149</v>
      </c>
      <c r="L16" s="153" t="s">
        <v>52</v>
      </c>
      <c r="M16" s="153" t="s">
        <v>97</v>
      </c>
      <c r="N16" s="153" t="s">
        <v>130</v>
      </c>
      <c r="O16" s="159" t="s">
        <v>885</v>
      </c>
      <c r="P16" s="234">
        <v>176.5</v>
      </c>
      <c r="Q16" s="235">
        <f t="shared" si="0"/>
        <v>67.885000000000005</v>
      </c>
      <c r="R16" s="278">
        <f t="shared" si="1"/>
        <v>3</v>
      </c>
      <c r="S16" s="234">
        <v>167</v>
      </c>
      <c r="T16" s="235">
        <f t="shared" si="2"/>
        <v>64.230999999999995</v>
      </c>
      <c r="U16" s="278">
        <f t="shared" si="3"/>
        <v>4</v>
      </c>
      <c r="V16" s="234">
        <v>186.5</v>
      </c>
      <c r="W16" s="235">
        <f t="shared" si="4"/>
        <v>71.730999999999995</v>
      </c>
      <c r="X16" s="278">
        <f t="shared" si="5"/>
        <v>2</v>
      </c>
      <c r="Y16" s="237"/>
      <c r="Z16" s="237"/>
      <c r="AA16" s="237"/>
      <c r="AB16" s="236">
        <f t="shared" si="6"/>
        <v>176.66666666666666</v>
      </c>
      <c r="AC16" s="235">
        <f t="shared" si="7"/>
        <v>67.948999999999998</v>
      </c>
      <c r="AD16" s="237" t="s">
        <v>900</v>
      </c>
      <c r="AE16" s="12"/>
      <c r="AF16" s="61"/>
    </row>
    <row r="17" spans="1:32" s="62" customFormat="1" ht="33.75" customHeight="1" x14ac:dyDescent="0.2">
      <c r="A17" s="233">
        <v>5</v>
      </c>
      <c r="B17" s="153">
        <v>200</v>
      </c>
      <c r="C17" s="152" t="s">
        <v>203</v>
      </c>
      <c r="D17" s="153">
        <v>10182051</v>
      </c>
      <c r="E17" s="154" t="s">
        <v>873</v>
      </c>
      <c r="F17" s="156" t="s">
        <v>868</v>
      </c>
      <c r="G17" s="152" t="s">
        <v>47</v>
      </c>
      <c r="H17" s="153" t="s">
        <v>869</v>
      </c>
      <c r="I17" s="156" t="s">
        <v>879</v>
      </c>
      <c r="J17" s="159" t="s">
        <v>870</v>
      </c>
      <c r="K17" s="218" t="s">
        <v>533</v>
      </c>
      <c r="L17" s="153" t="s">
        <v>83</v>
      </c>
      <c r="M17" s="153" t="s">
        <v>84</v>
      </c>
      <c r="N17" s="153" t="s">
        <v>130</v>
      </c>
      <c r="O17" s="159" t="s">
        <v>498</v>
      </c>
      <c r="P17" s="234">
        <v>172</v>
      </c>
      <c r="Q17" s="235">
        <f t="shared" si="0"/>
        <v>66.153999999999996</v>
      </c>
      <c r="R17" s="278">
        <f t="shared" si="1"/>
        <v>5</v>
      </c>
      <c r="S17" s="234">
        <v>164</v>
      </c>
      <c r="T17" s="235">
        <f t="shared" si="2"/>
        <v>63.076999999999998</v>
      </c>
      <c r="U17" s="278">
        <f t="shared" si="3"/>
        <v>5</v>
      </c>
      <c r="V17" s="234">
        <v>172.5</v>
      </c>
      <c r="W17" s="235">
        <f t="shared" si="4"/>
        <v>66.346000000000004</v>
      </c>
      <c r="X17" s="278">
        <f t="shared" si="5"/>
        <v>5</v>
      </c>
      <c r="Y17" s="237"/>
      <c r="Z17" s="237"/>
      <c r="AA17" s="237"/>
      <c r="AB17" s="236">
        <f t="shared" si="6"/>
        <v>169.5</v>
      </c>
      <c r="AC17" s="235">
        <f t="shared" si="7"/>
        <v>65.191999999999993</v>
      </c>
      <c r="AD17" s="237" t="s">
        <v>900</v>
      </c>
      <c r="AE17" s="12"/>
      <c r="AF17" s="61"/>
    </row>
    <row r="18" spans="1:32" s="62" customFormat="1" ht="33.75" customHeight="1" x14ac:dyDescent="0.2">
      <c r="A18" s="233">
        <v>6</v>
      </c>
      <c r="B18" s="153">
        <v>202</v>
      </c>
      <c r="C18" s="152" t="s">
        <v>203</v>
      </c>
      <c r="D18" s="153">
        <v>10150650</v>
      </c>
      <c r="E18" s="154" t="s">
        <v>761</v>
      </c>
      <c r="F18" s="156" t="s">
        <v>762</v>
      </c>
      <c r="G18" s="152" t="s">
        <v>47</v>
      </c>
      <c r="H18" s="153" t="s">
        <v>763</v>
      </c>
      <c r="I18" s="156" t="s">
        <v>764</v>
      </c>
      <c r="J18" s="159" t="s">
        <v>765</v>
      </c>
      <c r="K18" s="153" t="s">
        <v>80</v>
      </c>
      <c r="L18" s="153" t="s">
        <v>81</v>
      </c>
      <c r="M18" s="153" t="s">
        <v>431</v>
      </c>
      <c r="N18" s="218" t="s">
        <v>455</v>
      </c>
      <c r="O18" s="159" t="s">
        <v>766</v>
      </c>
      <c r="P18" s="234">
        <v>149</v>
      </c>
      <c r="Q18" s="235">
        <f t="shared" si="0"/>
        <v>57.308</v>
      </c>
      <c r="R18" s="278">
        <f t="shared" si="1"/>
        <v>6</v>
      </c>
      <c r="S18" s="234">
        <v>155</v>
      </c>
      <c r="T18" s="235">
        <f t="shared" si="2"/>
        <v>59.615000000000002</v>
      </c>
      <c r="U18" s="278">
        <f t="shared" si="3"/>
        <v>6</v>
      </c>
      <c r="V18" s="234">
        <v>152.5</v>
      </c>
      <c r="W18" s="235">
        <f t="shared" si="4"/>
        <v>58.654000000000003</v>
      </c>
      <c r="X18" s="278">
        <f t="shared" si="5"/>
        <v>6</v>
      </c>
      <c r="Y18" s="237"/>
      <c r="Z18" s="237"/>
      <c r="AA18" s="237"/>
      <c r="AB18" s="236">
        <f t="shared" si="6"/>
        <v>152.16666666666666</v>
      </c>
      <c r="AC18" s="235">
        <f t="shared" si="7"/>
        <v>58.526000000000003</v>
      </c>
      <c r="AD18" s="237" t="s">
        <v>900</v>
      </c>
      <c r="AE18" s="12"/>
      <c r="AF18" s="61"/>
    </row>
    <row r="19" spans="1:32" s="62" customFormat="1" ht="19.5" customHeight="1" x14ac:dyDescent="0.2">
      <c r="A19" s="71"/>
      <c r="B19" s="71"/>
      <c r="C19" s="71"/>
      <c r="D19" s="65"/>
      <c r="E19" s="71"/>
      <c r="F19" s="71"/>
      <c r="G19" s="66"/>
      <c r="H19" s="72" t="s">
        <v>292</v>
      </c>
      <c r="J19" s="72"/>
      <c r="K19" s="72"/>
      <c r="L19" s="72"/>
      <c r="M19" s="72"/>
      <c r="N19" s="72"/>
      <c r="O19" s="72"/>
      <c r="P19" s="72"/>
      <c r="Q19" s="72"/>
      <c r="R19" s="72"/>
      <c r="AE19" s="67"/>
      <c r="AF19" s="67"/>
    </row>
    <row r="20" spans="1:32" ht="19.5" x14ac:dyDescent="0.25">
      <c r="A20" s="82" t="s">
        <v>401</v>
      </c>
      <c r="B20" s="68"/>
      <c r="C20" s="68"/>
      <c r="D20" s="177"/>
      <c r="E20" s="68"/>
      <c r="F20" s="68"/>
      <c r="G20" s="177"/>
      <c r="H20" s="177"/>
      <c r="I20" s="177"/>
      <c r="J20" s="177"/>
      <c r="K20" s="366"/>
      <c r="L20" s="366"/>
      <c r="M20" s="366"/>
      <c r="N20" s="366"/>
      <c r="O20" s="366"/>
    </row>
  </sheetData>
  <sortState ref="A13:AT18">
    <sortCondition descending="1" ref="AC13:AC18"/>
  </sortState>
  <mergeCells count="33">
    <mergeCell ref="G7:K7"/>
    <mergeCell ref="A1:AD1"/>
    <mergeCell ref="A2:AD2"/>
    <mergeCell ref="A4:AD4"/>
    <mergeCell ref="A5:AD5"/>
    <mergeCell ref="G6:K6"/>
    <mergeCell ref="G8:K8"/>
    <mergeCell ref="AC10:AD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A11:AA12"/>
    <mergeCell ref="AB11:AB12"/>
    <mergeCell ref="AC11:AC12"/>
    <mergeCell ref="AD11:AD12"/>
    <mergeCell ref="K20:O20"/>
    <mergeCell ref="O11:O12"/>
    <mergeCell ref="P11:R11"/>
    <mergeCell ref="S11:U11"/>
    <mergeCell ref="V11:X11"/>
    <mergeCell ref="Y11:Y12"/>
    <mergeCell ref="Z11:Z12"/>
    <mergeCell ref="N11:N12"/>
  </mergeCells>
  <pageMargins left="0.25" right="0.25" top="0.75" bottom="0.75" header="0.3" footer="0.3"/>
  <pageSetup paperSize="9" scale="64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view="pageBreakPreview" zoomScale="75" zoomScaleNormal="100" zoomScaleSheetLayoutView="75" workbookViewId="0">
      <selection activeCell="L10" sqref="L10"/>
    </sheetView>
  </sheetViews>
  <sheetFormatPr defaultRowHeight="12.75" x14ac:dyDescent="0.2"/>
  <cols>
    <col min="1" max="1" width="4.7109375" style="204" customWidth="1"/>
    <col min="2" max="2" width="6.140625" style="204" customWidth="1"/>
    <col min="3" max="4" width="10" style="204" hidden="1" customWidth="1"/>
    <col min="5" max="5" width="11" style="204" customWidth="1"/>
    <col min="6" max="6" width="13.85546875" style="204" customWidth="1"/>
    <col min="7" max="7" width="5.7109375" style="204" customWidth="1"/>
    <col min="8" max="8" width="5.85546875" style="204" hidden="1" customWidth="1"/>
    <col min="9" max="9" width="15.140625" style="204" customWidth="1"/>
    <col min="10" max="10" width="15.7109375" style="204" customWidth="1"/>
    <col min="11" max="11" width="11.5703125" style="204" customWidth="1"/>
    <col min="12" max="12" width="12.7109375" style="204" customWidth="1"/>
    <col min="13" max="13" width="12.5703125" style="204" customWidth="1"/>
    <col min="14" max="14" width="9.140625" style="204" customWidth="1"/>
    <col min="15" max="15" width="12.7109375" style="204" customWidth="1"/>
    <col min="16" max="19" width="10.5703125" style="204" customWidth="1"/>
    <col min="20" max="20" width="10" style="204" customWidth="1"/>
    <col min="21" max="21" width="5" style="204" customWidth="1"/>
    <col min="22" max="22" width="9.28515625" style="204" customWidth="1"/>
    <col min="23" max="23" width="12.140625" style="204" customWidth="1"/>
    <col min="24" max="257" width="9.140625" style="204"/>
    <col min="258" max="258" width="4.7109375" style="204" customWidth="1"/>
    <col min="259" max="259" width="6.140625" style="204" customWidth="1"/>
    <col min="260" max="260" width="0" style="204" hidden="1" customWidth="1"/>
    <col min="261" max="261" width="9.7109375" style="204" customWidth="1"/>
    <col min="262" max="262" width="16.28515625" style="204" customWidth="1"/>
    <col min="263" max="263" width="5.7109375" style="204" customWidth="1"/>
    <col min="264" max="264" width="0" style="204" hidden="1" customWidth="1"/>
    <col min="265" max="265" width="22" style="204" customWidth="1"/>
    <col min="266" max="266" width="15.7109375" style="204" customWidth="1"/>
    <col min="267" max="267" width="11.5703125" style="204" customWidth="1"/>
    <col min="268" max="268" width="12.7109375" style="204" customWidth="1"/>
    <col min="269" max="269" width="12.5703125" style="204" customWidth="1"/>
    <col min="270" max="270" width="9.140625" style="204" customWidth="1"/>
    <col min="271" max="271" width="9.42578125" style="204" customWidth="1"/>
    <col min="272" max="275" width="10.5703125" style="204" customWidth="1"/>
    <col min="276" max="276" width="10" style="204" customWidth="1"/>
    <col min="277" max="277" width="5" style="204" customWidth="1"/>
    <col min="278" max="278" width="9.28515625" style="204" customWidth="1"/>
    <col min="279" max="279" width="12.140625" style="204" customWidth="1"/>
    <col min="280" max="513" width="9.140625" style="204"/>
    <col min="514" max="514" width="4.7109375" style="204" customWidth="1"/>
    <col min="515" max="515" width="6.140625" style="204" customWidth="1"/>
    <col min="516" max="516" width="0" style="204" hidden="1" customWidth="1"/>
    <col min="517" max="517" width="9.7109375" style="204" customWidth="1"/>
    <col min="518" max="518" width="16.28515625" style="204" customWidth="1"/>
    <col min="519" max="519" width="5.7109375" style="204" customWidth="1"/>
    <col min="520" max="520" width="0" style="204" hidden="1" customWidth="1"/>
    <col min="521" max="521" width="22" style="204" customWidth="1"/>
    <col min="522" max="522" width="15.7109375" style="204" customWidth="1"/>
    <col min="523" max="523" width="11.5703125" style="204" customWidth="1"/>
    <col min="524" max="524" width="12.7109375" style="204" customWidth="1"/>
    <col min="525" max="525" width="12.5703125" style="204" customWidth="1"/>
    <col min="526" max="526" width="9.140625" style="204" customWidth="1"/>
    <col min="527" max="527" width="9.42578125" style="204" customWidth="1"/>
    <col min="528" max="531" width="10.5703125" style="204" customWidth="1"/>
    <col min="532" max="532" width="10" style="204" customWidth="1"/>
    <col min="533" max="533" width="5" style="204" customWidth="1"/>
    <col min="534" max="534" width="9.28515625" style="204" customWidth="1"/>
    <col min="535" max="535" width="12.140625" style="204" customWidth="1"/>
    <col min="536" max="769" width="9.140625" style="204"/>
    <col min="770" max="770" width="4.7109375" style="204" customWidth="1"/>
    <col min="771" max="771" width="6.140625" style="204" customWidth="1"/>
    <col min="772" max="772" width="0" style="204" hidden="1" customWidth="1"/>
    <col min="773" max="773" width="9.7109375" style="204" customWidth="1"/>
    <col min="774" max="774" width="16.28515625" style="204" customWidth="1"/>
    <col min="775" max="775" width="5.7109375" style="204" customWidth="1"/>
    <col min="776" max="776" width="0" style="204" hidden="1" customWidth="1"/>
    <col min="777" max="777" width="22" style="204" customWidth="1"/>
    <col min="778" max="778" width="15.7109375" style="204" customWidth="1"/>
    <col min="779" max="779" width="11.5703125" style="204" customWidth="1"/>
    <col min="780" max="780" width="12.7109375" style="204" customWidth="1"/>
    <col min="781" max="781" width="12.5703125" style="204" customWidth="1"/>
    <col min="782" max="782" width="9.140625" style="204" customWidth="1"/>
    <col min="783" max="783" width="9.42578125" style="204" customWidth="1"/>
    <col min="784" max="787" width="10.5703125" style="204" customWidth="1"/>
    <col min="788" max="788" width="10" style="204" customWidth="1"/>
    <col min="789" max="789" width="5" style="204" customWidth="1"/>
    <col min="790" max="790" width="9.28515625" style="204" customWidth="1"/>
    <col min="791" max="791" width="12.140625" style="204" customWidth="1"/>
    <col min="792" max="1025" width="9.140625" style="204"/>
    <col min="1026" max="1026" width="4.7109375" style="204" customWidth="1"/>
    <col min="1027" max="1027" width="6.140625" style="204" customWidth="1"/>
    <col min="1028" max="1028" width="0" style="204" hidden="1" customWidth="1"/>
    <col min="1029" max="1029" width="9.7109375" style="204" customWidth="1"/>
    <col min="1030" max="1030" width="16.28515625" style="204" customWidth="1"/>
    <col min="1031" max="1031" width="5.7109375" style="204" customWidth="1"/>
    <col min="1032" max="1032" width="0" style="204" hidden="1" customWidth="1"/>
    <col min="1033" max="1033" width="22" style="204" customWidth="1"/>
    <col min="1034" max="1034" width="15.7109375" style="204" customWidth="1"/>
    <col min="1035" max="1035" width="11.5703125" style="204" customWidth="1"/>
    <col min="1036" max="1036" width="12.7109375" style="204" customWidth="1"/>
    <col min="1037" max="1037" width="12.5703125" style="204" customWidth="1"/>
    <col min="1038" max="1038" width="9.140625" style="204" customWidth="1"/>
    <col min="1039" max="1039" width="9.42578125" style="204" customWidth="1"/>
    <col min="1040" max="1043" width="10.5703125" style="204" customWidth="1"/>
    <col min="1044" max="1044" width="10" style="204" customWidth="1"/>
    <col min="1045" max="1045" width="5" style="204" customWidth="1"/>
    <col min="1046" max="1046" width="9.28515625" style="204" customWidth="1"/>
    <col min="1047" max="1047" width="12.140625" style="204" customWidth="1"/>
    <col min="1048" max="1281" width="9.140625" style="204"/>
    <col min="1282" max="1282" width="4.7109375" style="204" customWidth="1"/>
    <col min="1283" max="1283" width="6.140625" style="204" customWidth="1"/>
    <col min="1284" max="1284" width="0" style="204" hidden="1" customWidth="1"/>
    <col min="1285" max="1285" width="9.7109375" style="204" customWidth="1"/>
    <col min="1286" max="1286" width="16.28515625" style="204" customWidth="1"/>
    <col min="1287" max="1287" width="5.7109375" style="204" customWidth="1"/>
    <col min="1288" max="1288" width="0" style="204" hidden="1" customWidth="1"/>
    <col min="1289" max="1289" width="22" style="204" customWidth="1"/>
    <col min="1290" max="1290" width="15.7109375" style="204" customWidth="1"/>
    <col min="1291" max="1291" width="11.5703125" style="204" customWidth="1"/>
    <col min="1292" max="1292" width="12.7109375" style="204" customWidth="1"/>
    <col min="1293" max="1293" width="12.5703125" style="204" customWidth="1"/>
    <col min="1294" max="1294" width="9.140625" style="204" customWidth="1"/>
    <col min="1295" max="1295" width="9.42578125" style="204" customWidth="1"/>
    <col min="1296" max="1299" width="10.5703125" style="204" customWidth="1"/>
    <col min="1300" max="1300" width="10" style="204" customWidth="1"/>
    <col min="1301" max="1301" width="5" style="204" customWidth="1"/>
    <col min="1302" max="1302" width="9.28515625" style="204" customWidth="1"/>
    <col min="1303" max="1303" width="12.140625" style="204" customWidth="1"/>
    <col min="1304" max="1537" width="9.140625" style="204"/>
    <col min="1538" max="1538" width="4.7109375" style="204" customWidth="1"/>
    <col min="1539" max="1539" width="6.140625" style="204" customWidth="1"/>
    <col min="1540" max="1540" width="0" style="204" hidden="1" customWidth="1"/>
    <col min="1541" max="1541" width="9.7109375" style="204" customWidth="1"/>
    <col min="1542" max="1542" width="16.28515625" style="204" customWidth="1"/>
    <col min="1543" max="1543" width="5.7109375" style="204" customWidth="1"/>
    <col min="1544" max="1544" width="0" style="204" hidden="1" customWidth="1"/>
    <col min="1545" max="1545" width="22" style="204" customWidth="1"/>
    <col min="1546" max="1546" width="15.7109375" style="204" customWidth="1"/>
    <col min="1547" max="1547" width="11.5703125" style="204" customWidth="1"/>
    <col min="1548" max="1548" width="12.7109375" style="204" customWidth="1"/>
    <col min="1549" max="1549" width="12.5703125" style="204" customWidth="1"/>
    <col min="1550" max="1550" width="9.140625" style="204" customWidth="1"/>
    <col min="1551" max="1551" width="9.42578125" style="204" customWidth="1"/>
    <col min="1552" max="1555" width="10.5703125" style="204" customWidth="1"/>
    <col min="1556" max="1556" width="10" style="204" customWidth="1"/>
    <col min="1557" max="1557" width="5" style="204" customWidth="1"/>
    <col min="1558" max="1558" width="9.28515625" style="204" customWidth="1"/>
    <col min="1559" max="1559" width="12.140625" style="204" customWidth="1"/>
    <col min="1560" max="1793" width="9.140625" style="204"/>
    <col min="1794" max="1794" width="4.7109375" style="204" customWidth="1"/>
    <col min="1795" max="1795" width="6.140625" style="204" customWidth="1"/>
    <col min="1796" max="1796" width="0" style="204" hidden="1" customWidth="1"/>
    <col min="1797" max="1797" width="9.7109375" style="204" customWidth="1"/>
    <col min="1798" max="1798" width="16.28515625" style="204" customWidth="1"/>
    <col min="1799" max="1799" width="5.7109375" style="204" customWidth="1"/>
    <col min="1800" max="1800" width="0" style="204" hidden="1" customWidth="1"/>
    <col min="1801" max="1801" width="22" style="204" customWidth="1"/>
    <col min="1802" max="1802" width="15.7109375" style="204" customWidth="1"/>
    <col min="1803" max="1803" width="11.5703125" style="204" customWidth="1"/>
    <col min="1804" max="1804" width="12.7109375" style="204" customWidth="1"/>
    <col min="1805" max="1805" width="12.5703125" style="204" customWidth="1"/>
    <col min="1806" max="1806" width="9.140625" style="204" customWidth="1"/>
    <col min="1807" max="1807" width="9.42578125" style="204" customWidth="1"/>
    <col min="1808" max="1811" width="10.5703125" style="204" customWidth="1"/>
    <col min="1812" max="1812" width="10" style="204" customWidth="1"/>
    <col min="1813" max="1813" width="5" style="204" customWidth="1"/>
    <col min="1814" max="1814" width="9.28515625" style="204" customWidth="1"/>
    <col min="1815" max="1815" width="12.140625" style="204" customWidth="1"/>
    <col min="1816" max="2049" width="9.140625" style="204"/>
    <col min="2050" max="2050" width="4.7109375" style="204" customWidth="1"/>
    <col min="2051" max="2051" width="6.140625" style="204" customWidth="1"/>
    <col min="2052" max="2052" width="0" style="204" hidden="1" customWidth="1"/>
    <col min="2053" max="2053" width="9.7109375" style="204" customWidth="1"/>
    <col min="2054" max="2054" width="16.28515625" style="204" customWidth="1"/>
    <col min="2055" max="2055" width="5.7109375" style="204" customWidth="1"/>
    <col min="2056" max="2056" width="0" style="204" hidden="1" customWidth="1"/>
    <col min="2057" max="2057" width="22" style="204" customWidth="1"/>
    <col min="2058" max="2058" width="15.7109375" style="204" customWidth="1"/>
    <col min="2059" max="2059" width="11.5703125" style="204" customWidth="1"/>
    <col min="2060" max="2060" width="12.7109375" style="204" customWidth="1"/>
    <col min="2061" max="2061" width="12.5703125" style="204" customWidth="1"/>
    <col min="2062" max="2062" width="9.140625" style="204" customWidth="1"/>
    <col min="2063" max="2063" width="9.42578125" style="204" customWidth="1"/>
    <col min="2064" max="2067" width="10.5703125" style="204" customWidth="1"/>
    <col min="2068" max="2068" width="10" style="204" customWidth="1"/>
    <col min="2069" max="2069" width="5" style="204" customWidth="1"/>
    <col min="2070" max="2070" width="9.28515625" style="204" customWidth="1"/>
    <col min="2071" max="2071" width="12.140625" style="204" customWidth="1"/>
    <col min="2072" max="2305" width="9.140625" style="204"/>
    <col min="2306" max="2306" width="4.7109375" style="204" customWidth="1"/>
    <col min="2307" max="2307" width="6.140625" style="204" customWidth="1"/>
    <col min="2308" max="2308" width="0" style="204" hidden="1" customWidth="1"/>
    <col min="2309" max="2309" width="9.7109375" style="204" customWidth="1"/>
    <col min="2310" max="2310" width="16.28515625" style="204" customWidth="1"/>
    <col min="2311" max="2311" width="5.7109375" style="204" customWidth="1"/>
    <col min="2312" max="2312" width="0" style="204" hidden="1" customWidth="1"/>
    <col min="2313" max="2313" width="22" style="204" customWidth="1"/>
    <col min="2314" max="2314" width="15.7109375" style="204" customWidth="1"/>
    <col min="2315" max="2315" width="11.5703125" style="204" customWidth="1"/>
    <col min="2316" max="2316" width="12.7109375" style="204" customWidth="1"/>
    <col min="2317" max="2317" width="12.5703125" style="204" customWidth="1"/>
    <col min="2318" max="2318" width="9.140625" style="204" customWidth="1"/>
    <col min="2319" max="2319" width="9.42578125" style="204" customWidth="1"/>
    <col min="2320" max="2323" width="10.5703125" style="204" customWidth="1"/>
    <col min="2324" max="2324" width="10" style="204" customWidth="1"/>
    <col min="2325" max="2325" width="5" style="204" customWidth="1"/>
    <col min="2326" max="2326" width="9.28515625" style="204" customWidth="1"/>
    <col min="2327" max="2327" width="12.140625" style="204" customWidth="1"/>
    <col min="2328" max="2561" width="9.140625" style="204"/>
    <col min="2562" max="2562" width="4.7109375" style="204" customWidth="1"/>
    <col min="2563" max="2563" width="6.140625" style="204" customWidth="1"/>
    <col min="2564" max="2564" width="0" style="204" hidden="1" customWidth="1"/>
    <col min="2565" max="2565" width="9.7109375" style="204" customWidth="1"/>
    <col min="2566" max="2566" width="16.28515625" style="204" customWidth="1"/>
    <col min="2567" max="2567" width="5.7109375" style="204" customWidth="1"/>
    <col min="2568" max="2568" width="0" style="204" hidden="1" customWidth="1"/>
    <col min="2569" max="2569" width="22" style="204" customWidth="1"/>
    <col min="2570" max="2570" width="15.7109375" style="204" customWidth="1"/>
    <col min="2571" max="2571" width="11.5703125" style="204" customWidth="1"/>
    <col min="2572" max="2572" width="12.7109375" style="204" customWidth="1"/>
    <col min="2573" max="2573" width="12.5703125" style="204" customWidth="1"/>
    <col min="2574" max="2574" width="9.140625" style="204" customWidth="1"/>
    <col min="2575" max="2575" width="9.42578125" style="204" customWidth="1"/>
    <col min="2576" max="2579" width="10.5703125" style="204" customWidth="1"/>
    <col min="2580" max="2580" width="10" style="204" customWidth="1"/>
    <col min="2581" max="2581" width="5" style="204" customWidth="1"/>
    <col min="2582" max="2582" width="9.28515625" style="204" customWidth="1"/>
    <col min="2583" max="2583" width="12.140625" style="204" customWidth="1"/>
    <col min="2584" max="2817" width="9.140625" style="204"/>
    <col min="2818" max="2818" width="4.7109375" style="204" customWidth="1"/>
    <col min="2819" max="2819" width="6.140625" style="204" customWidth="1"/>
    <col min="2820" max="2820" width="0" style="204" hidden="1" customWidth="1"/>
    <col min="2821" max="2821" width="9.7109375" style="204" customWidth="1"/>
    <col min="2822" max="2822" width="16.28515625" style="204" customWidth="1"/>
    <col min="2823" max="2823" width="5.7109375" style="204" customWidth="1"/>
    <col min="2824" max="2824" width="0" style="204" hidden="1" customWidth="1"/>
    <col min="2825" max="2825" width="22" style="204" customWidth="1"/>
    <col min="2826" max="2826" width="15.7109375" style="204" customWidth="1"/>
    <col min="2827" max="2827" width="11.5703125" style="204" customWidth="1"/>
    <col min="2828" max="2828" width="12.7109375" style="204" customWidth="1"/>
    <col min="2829" max="2829" width="12.5703125" style="204" customWidth="1"/>
    <col min="2830" max="2830" width="9.140625" style="204" customWidth="1"/>
    <col min="2831" max="2831" width="9.42578125" style="204" customWidth="1"/>
    <col min="2832" max="2835" width="10.5703125" style="204" customWidth="1"/>
    <col min="2836" max="2836" width="10" style="204" customWidth="1"/>
    <col min="2837" max="2837" width="5" style="204" customWidth="1"/>
    <col min="2838" max="2838" width="9.28515625" style="204" customWidth="1"/>
    <col min="2839" max="2839" width="12.140625" style="204" customWidth="1"/>
    <col min="2840" max="3073" width="9.140625" style="204"/>
    <col min="3074" max="3074" width="4.7109375" style="204" customWidth="1"/>
    <col min="3075" max="3075" width="6.140625" style="204" customWidth="1"/>
    <col min="3076" max="3076" width="0" style="204" hidden="1" customWidth="1"/>
    <col min="3077" max="3077" width="9.7109375" style="204" customWidth="1"/>
    <col min="3078" max="3078" width="16.28515625" style="204" customWidth="1"/>
    <col min="3079" max="3079" width="5.7109375" style="204" customWidth="1"/>
    <col min="3080" max="3080" width="0" style="204" hidden="1" customWidth="1"/>
    <col min="3081" max="3081" width="22" style="204" customWidth="1"/>
    <col min="3082" max="3082" width="15.7109375" style="204" customWidth="1"/>
    <col min="3083" max="3083" width="11.5703125" style="204" customWidth="1"/>
    <col min="3084" max="3084" width="12.7109375" style="204" customWidth="1"/>
    <col min="3085" max="3085" width="12.5703125" style="204" customWidth="1"/>
    <col min="3086" max="3086" width="9.140625" style="204" customWidth="1"/>
    <col min="3087" max="3087" width="9.42578125" style="204" customWidth="1"/>
    <col min="3088" max="3091" width="10.5703125" style="204" customWidth="1"/>
    <col min="3092" max="3092" width="10" style="204" customWidth="1"/>
    <col min="3093" max="3093" width="5" style="204" customWidth="1"/>
    <col min="3094" max="3094" width="9.28515625" style="204" customWidth="1"/>
    <col min="3095" max="3095" width="12.140625" style="204" customWidth="1"/>
    <col min="3096" max="3329" width="9.140625" style="204"/>
    <col min="3330" max="3330" width="4.7109375" style="204" customWidth="1"/>
    <col min="3331" max="3331" width="6.140625" style="204" customWidth="1"/>
    <col min="3332" max="3332" width="0" style="204" hidden="1" customWidth="1"/>
    <col min="3333" max="3333" width="9.7109375" style="204" customWidth="1"/>
    <col min="3334" max="3334" width="16.28515625" style="204" customWidth="1"/>
    <col min="3335" max="3335" width="5.7109375" style="204" customWidth="1"/>
    <col min="3336" max="3336" width="0" style="204" hidden="1" customWidth="1"/>
    <col min="3337" max="3337" width="22" style="204" customWidth="1"/>
    <col min="3338" max="3338" width="15.7109375" style="204" customWidth="1"/>
    <col min="3339" max="3339" width="11.5703125" style="204" customWidth="1"/>
    <col min="3340" max="3340" width="12.7109375" style="204" customWidth="1"/>
    <col min="3341" max="3341" width="12.5703125" style="204" customWidth="1"/>
    <col min="3342" max="3342" width="9.140625" style="204" customWidth="1"/>
    <col min="3343" max="3343" width="9.42578125" style="204" customWidth="1"/>
    <col min="3344" max="3347" width="10.5703125" style="204" customWidth="1"/>
    <col min="3348" max="3348" width="10" style="204" customWidth="1"/>
    <col min="3349" max="3349" width="5" style="204" customWidth="1"/>
    <col min="3350" max="3350" width="9.28515625" style="204" customWidth="1"/>
    <col min="3351" max="3351" width="12.140625" style="204" customWidth="1"/>
    <col min="3352" max="3585" width="9.140625" style="204"/>
    <col min="3586" max="3586" width="4.7109375" style="204" customWidth="1"/>
    <col min="3587" max="3587" width="6.140625" style="204" customWidth="1"/>
    <col min="3588" max="3588" width="0" style="204" hidden="1" customWidth="1"/>
    <col min="3589" max="3589" width="9.7109375" style="204" customWidth="1"/>
    <col min="3590" max="3590" width="16.28515625" style="204" customWidth="1"/>
    <col min="3591" max="3591" width="5.7109375" style="204" customWidth="1"/>
    <col min="3592" max="3592" width="0" style="204" hidden="1" customWidth="1"/>
    <col min="3593" max="3593" width="22" style="204" customWidth="1"/>
    <col min="3594" max="3594" width="15.7109375" style="204" customWidth="1"/>
    <col min="3595" max="3595" width="11.5703125" style="204" customWidth="1"/>
    <col min="3596" max="3596" width="12.7109375" style="204" customWidth="1"/>
    <col min="3597" max="3597" width="12.5703125" style="204" customWidth="1"/>
    <col min="3598" max="3598" width="9.140625" style="204" customWidth="1"/>
    <col min="3599" max="3599" width="9.42578125" style="204" customWidth="1"/>
    <col min="3600" max="3603" width="10.5703125" style="204" customWidth="1"/>
    <col min="3604" max="3604" width="10" style="204" customWidth="1"/>
    <col min="3605" max="3605" width="5" style="204" customWidth="1"/>
    <col min="3606" max="3606" width="9.28515625" style="204" customWidth="1"/>
    <col min="3607" max="3607" width="12.140625" style="204" customWidth="1"/>
    <col min="3608" max="3841" width="9.140625" style="204"/>
    <col min="3842" max="3842" width="4.7109375" style="204" customWidth="1"/>
    <col min="3843" max="3843" width="6.140625" style="204" customWidth="1"/>
    <col min="3844" max="3844" width="0" style="204" hidden="1" customWidth="1"/>
    <col min="3845" max="3845" width="9.7109375" style="204" customWidth="1"/>
    <col min="3846" max="3846" width="16.28515625" style="204" customWidth="1"/>
    <col min="3847" max="3847" width="5.7109375" style="204" customWidth="1"/>
    <col min="3848" max="3848" width="0" style="204" hidden="1" customWidth="1"/>
    <col min="3849" max="3849" width="22" style="204" customWidth="1"/>
    <col min="3850" max="3850" width="15.7109375" style="204" customWidth="1"/>
    <col min="3851" max="3851" width="11.5703125" style="204" customWidth="1"/>
    <col min="3852" max="3852" width="12.7109375" style="204" customWidth="1"/>
    <col min="3853" max="3853" width="12.5703125" style="204" customWidth="1"/>
    <col min="3854" max="3854" width="9.140625" style="204" customWidth="1"/>
    <col min="3855" max="3855" width="9.42578125" style="204" customWidth="1"/>
    <col min="3856" max="3859" width="10.5703125" style="204" customWidth="1"/>
    <col min="3860" max="3860" width="10" style="204" customWidth="1"/>
    <col min="3861" max="3861" width="5" style="204" customWidth="1"/>
    <col min="3862" max="3862" width="9.28515625" style="204" customWidth="1"/>
    <col min="3863" max="3863" width="12.140625" style="204" customWidth="1"/>
    <col min="3864" max="4097" width="9.140625" style="204"/>
    <col min="4098" max="4098" width="4.7109375" style="204" customWidth="1"/>
    <col min="4099" max="4099" width="6.140625" style="204" customWidth="1"/>
    <col min="4100" max="4100" width="0" style="204" hidden="1" customWidth="1"/>
    <col min="4101" max="4101" width="9.7109375" style="204" customWidth="1"/>
    <col min="4102" max="4102" width="16.28515625" style="204" customWidth="1"/>
    <col min="4103" max="4103" width="5.7109375" style="204" customWidth="1"/>
    <col min="4104" max="4104" width="0" style="204" hidden="1" customWidth="1"/>
    <col min="4105" max="4105" width="22" style="204" customWidth="1"/>
    <col min="4106" max="4106" width="15.7109375" style="204" customWidth="1"/>
    <col min="4107" max="4107" width="11.5703125" style="204" customWidth="1"/>
    <col min="4108" max="4108" width="12.7109375" style="204" customWidth="1"/>
    <col min="4109" max="4109" width="12.5703125" style="204" customWidth="1"/>
    <col min="4110" max="4110" width="9.140625" style="204" customWidth="1"/>
    <col min="4111" max="4111" width="9.42578125" style="204" customWidth="1"/>
    <col min="4112" max="4115" width="10.5703125" style="204" customWidth="1"/>
    <col min="4116" max="4116" width="10" style="204" customWidth="1"/>
    <col min="4117" max="4117" width="5" style="204" customWidth="1"/>
    <col min="4118" max="4118" width="9.28515625" style="204" customWidth="1"/>
    <col min="4119" max="4119" width="12.140625" style="204" customWidth="1"/>
    <col min="4120" max="4353" width="9.140625" style="204"/>
    <col min="4354" max="4354" width="4.7109375" style="204" customWidth="1"/>
    <col min="4355" max="4355" width="6.140625" style="204" customWidth="1"/>
    <col min="4356" max="4356" width="0" style="204" hidden="1" customWidth="1"/>
    <col min="4357" max="4357" width="9.7109375" style="204" customWidth="1"/>
    <col min="4358" max="4358" width="16.28515625" style="204" customWidth="1"/>
    <col min="4359" max="4359" width="5.7109375" style="204" customWidth="1"/>
    <col min="4360" max="4360" width="0" style="204" hidden="1" customWidth="1"/>
    <col min="4361" max="4361" width="22" style="204" customWidth="1"/>
    <col min="4362" max="4362" width="15.7109375" style="204" customWidth="1"/>
    <col min="4363" max="4363" width="11.5703125" style="204" customWidth="1"/>
    <col min="4364" max="4364" width="12.7109375" style="204" customWidth="1"/>
    <col min="4365" max="4365" width="12.5703125" style="204" customWidth="1"/>
    <col min="4366" max="4366" width="9.140625" style="204" customWidth="1"/>
    <col min="4367" max="4367" width="9.42578125" style="204" customWidth="1"/>
    <col min="4368" max="4371" width="10.5703125" style="204" customWidth="1"/>
    <col min="4372" max="4372" width="10" style="204" customWidth="1"/>
    <col min="4373" max="4373" width="5" style="204" customWidth="1"/>
    <col min="4374" max="4374" width="9.28515625" style="204" customWidth="1"/>
    <col min="4375" max="4375" width="12.140625" style="204" customWidth="1"/>
    <col min="4376" max="4609" width="9.140625" style="204"/>
    <col min="4610" max="4610" width="4.7109375" style="204" customWidth="1"/>
    <col min="4611" max="4611" width="6.140625" style="204" customWidth="1"/>
    <col min="4612" max="4612" width="0" style="204" hidden="1" customWidth="1"/>
    <col min="4613" max="4613" width="9.7109375" style="204" customWidth="1"/>
    <col min="4614" max="4614" width="16.28515625" style="204" customWidth="1"/>
    <col min="4615" max="4615" width="5.7109375" style="204" customWidth="1"/>
    <col min="4616" max="4616" width="0" style="204" hidden="1" customWidth="1"/>
    <col min="4617" max="4617" width="22" style="204" customWidth="1"/>
    <col min="4618" max="4618" width="15.7109375" style="204" customWidth="1"/>
    <col min="4619" max="4619" width="11.5703125" style="204" customWidth="1"/>
    <col min="4620" max="4620" width="12.7109375" style="204" customWidth="1"/>
    <col min="4621" max="4621" width="12.5703125" style="204" customWidth="1"/>
    <col min="4622" max="4622" width="9.140625" style="204" customWidth="1"/>
    <col min="4623" max="4623" width="9.42578125" style="204" customWidth="1"/>
    <col min="4624" max="4627" width="10.5703125" style="204" customWidth="1"/>
    <col min="4628" max="4628" width="10" style="204" customWidth="1"/>
    <col min="4629" max="4629" width="5" style="204" customWidth="1"/>
    <col min="4630" max="4630" width="9.28515625" style="204" customWidth="1"/>
    <col min="4631" max="4631" width="12.140625" style="204" customWidth="1"/>
    <col min="4632" max="4865" width="9.140625" style="204"/>
    <col min="4866" max="4866" width="4.7109375" style="204" customWidth="1"/>
    <col min="4867" max="4867" width="6.140625" style="204" customWidth="1"/>
    <col min="4868" max="4868" width="0" style="204" hidden="1" customWidth="1"/>
    <col min="4869" max="4869" width="9.7109375" style="204" customWidth="1"/>
    <col min="4870" max="4870" width="16.28515625" style="204" customWidth="1"/>
    <col min="4871" max="4871" width="5.7109375" style="204" customWidth="1"/>
    <col min="4872" max="4872" width="0" style="204" hidden="1" customWidth="1"/>
    <col min="4873" max="4873" width="22" style="204" customWidth="1"/>
    <col min="4874" max="4874" width="15.7109375" style="204" customWidth="1"/>
    <col min="4875" max="4875" width="11.5703125" style="204" customWidth="1"/>
    <col min="4876" max="4876" width="12.7109375" style="204" customWidth="1"/>
    <col min="4877" max="4877" width="12.5703125" style="204" customWidth="1"/>
    <col min="4878" max="4878" width="9.140625" style="204" customWidth="1"/>
    <col min="4879" max="4879" width="9.42578125" style="204" customWidth="1"/>
    <col min="4880" max="4883" width="10.5703125" style="204" customWidth="1"/>
    <col min="4884" max="4884" width="10" style="204" customWidth="1"/>
    <col min="4885" max="4885" width="5" style="204" customWidth="1"/>
    <col min="4886" max="4886" width="9.28515625" style="204" customWidth="1"/>
    <col min="4887" max="4887" width="12.140625" style="204" customWidth="1"/>
    <col min="4888" max="5121" width="9.140625" style="204"/>
    <col min="5122" max="5122" width="4.7109375" style="204" customWidth="1"/>
    <col min="5123" max="5123" width="6.140625" style="204" customWidth="1"/>
    <col min="5124" max="5124" width="0" style="204" hidden="1" customWidth="1"/>
    <col min="5125" max="5125" width="9.7109375" style="204" customWidth="1"/>
    <col min="5126" max="5126" width="16.28515625" style="204" customWidth="1"/>
    <col min="5127" max="5127" width="5.7109375" style="204" customWidth="1"/>
    <col min="5128" max="5128" width="0" style="204" hidden="1" customWidth="1"/>
    <col min="5129" max="5129" width="22" style="204" customWidth="1"/>
    <col min="5130" max="5130" width="15.7109375" style="204" customWidth="1"/>
    <col min="5131" max="5131" width="11.5703125" style="204" customWidth="1"/>
    <col min="5132" max="5132" width="12.7109375" style="204" customWidth="1"/>
    <col min="5133" max="5133" width="12.5703125" style="204" customWidth="1"/>
    <col min="5134" max="5134" width="9.140625" style="204" customWidth="1"/>
    <col min="5135" max="5135" width="9.42578125" style="204" customWidth="1"/>
    <col min="5136" max="5139" width="10.5703125" style="204" customWidth="1"/>
    <col min="5140" max="5140" width="10" style="204" customWidth="1"/>
    <col min="5141" max="5141" width="5" style="204" customWidth="1"/>
    <col min="5142" max="5142" width="9.28515625" style="204" customWidth="1"/>
    <col min="5143" max="5143" width="12.140625" style="204" customWidth="1"/>
    <col min="5144" max="5377" width="9.140625" style="204"/>
    <col min="5378" max="5378" width="4.7109375" style="204" customWidth="1"/>
    <col min="5379" max="5379" width="6.140625" style="204" customWidth="1"/>
    <col min="5380" max="5380" width="0" style="204" hidden="1" customWidth="1"/>
    <col min="5381" max="5381" width="9.7109375" style="204" customWidth="1"/>
    <col min="5382" max="5382" width="16.28515625" style="204" customWidth="1"/>
    <col min="5383" max="5383" width="5.7109375" style="204" customWidth="1"/>
    <col min="5384" max="5384" width="0" style="204" hidden="1" customWidth="1"/>
    <col min="5385" max="5385" width="22" style="204" customWidth="1"/>
    <col min="5386" max="5386" width="15.7109375" style="204" customWidth="1"/>
    <col min="5387" max="5387" width="11.5703125" style="204" customWidth="1"/>
    <col min="5388" max="5388" width="12.7109375" style="204" customWidth="1"/>
    <col min="5389" max="5389" width="12.5703125" style="204" customWidth="1"/>
    <col min="5390" max="5390" width="9.140625" style="204" customWidth="1"/>
    <col min="5391" max="5391" width="9.42578125" style="204" customWidth="1"/>
    <col min="5392" max="5395" width="10.5703125" style="204" customWidth="1"/>
    <col min="5396" max="5396" width="10" style="204" customWidth="1"/>
    <col min="5397" max="5397" width="5" style="204" customWidth="1"/>
    <col min="5398" max="5398" width="9.28515625" style="204" customWidth="1"/>
    <col min="5399" max="5399" width="12.140625" style="204" customWidth="1"/>
    <col min="5400" max="5633" width="9.140625" style="204"/>
    <col min="5634" max="5634" width="4.7109375" style="204" customWidth="1"/>
    <col min="5635" max="5635" width="6.140625" style="204" customWidth="1"/>
    <col min="5636" max="5636" width="0" style="204" hidden="1" customWidth="1"/>
    <col min="5637" max="5637" width="9.7109375" style="204" customWidth="1"/>
    <col min="5638" max="5638" width="16.28515625" style="204" customWidth="1"/>
    <col min="5639" max="5639" width="5.7109375" style="204" customWidth="1"/>
    <col min="5640" max="5640" width="0" style="204" hidden="1" customWidth="1"/>
    <col min="5641" max="5641" width="22" style="204" customWidth="1"/>
    <col min="5642" max="5642" width="15.7109375" style="204" customWidth="1"/>
    <col min="5643" max="5643" width="11.5703125" style="204" customWidth="1"/>
    <col min="5644" max="5644" width="12.7109375" style="204" customWidth="1"/>
    <col min="5645" max="5645" width="12.5703125" style="204" customWidth="1"/>
    <col min="5646" max="5646" width="9.140625" style="204" customWidth="1"/>
    <col min="5647" max="5647" width="9.42578125" style="204" customWidth="1"/>
    <col min="5648" max="5651" width="10.5703125" style="204" customWidth="1"/>
    <col min="5652" max="5652" width="10" style="204" customWidth="1"/>
    <col min="5653" max="5653" width="5" style="204" customWidth="1"/>
    <col min="5654" max="5654" width="9.28515625" style="204" customWidth="1"/>
    <col min="5655" max="5655" width="12.140625" style="204" customWidth="1"/>
    <col min="5656" max="5889" width="9.140625" style="204"/>
    <col min="5890" max="5890" width="4.7109375" style="204" customWidth="1"/>
    <col min="5891" max="5891" width="6.140625" style="204" customWidth="1"/>
    <col min="5892" max="5892" width="0" style="204" hidden="1" customWidth="1"/>
    <col min="5893" max="5893" width="9.7109375" style="204" customWidth="1"/>
    <col min="5894" max="5894" width="16.28515625" style="204" customWidth="1"/>
    <col min="5895" max="5895" width="5.7109375" style="204" customWidth="1"/>
    <col min="5896" max="5896" width="0" style="204" hidden="1" customWidth="1"/>
    <col min="5897" max="5897" width="22" style="204" customWidth="1"/>
    <col min="5898" max="5898" width="15.7109375" style="204" customWidth="1"/>
    <col min="5899" max="5899" width="11.5703125" style="204" customWidth="1"/>
    <col min="5900" max="5900" width="12.7109375" style="204" customWidth="1"/>
    <col min="5901" max="5901" width="12.5703125" style="204" customWidth="1"/>
    <col min="5902" max="5902" width="9.140625" style="204" customWidth="1"/>
    <col min="5903" max="5903" width="9.42578125" style="204" customWidth="1"/>
    <col min="5904" max="5907" width="10.5703125" style="204" customWidth="1"/>
    <col min="5908" max="5908" width="10" style="204" customWidth="1"/>
    <col min="5909" max="5909" width="5" style="204" customWidth="1"/>
    <col min="5910" max="5910" width="9.28515625" style="204" customWidth="1"/>
    <col min="5911" max="5911" width="12.140625" style="204" customWidth="1"/>
    <col min="5912" max="6145" width="9.140625" style="204"/>
    <col min="6146" max="6146" width="4.7109375" style="204" customWidth="1"/>
    <col min="6147" max="6147" width="6.140625" style="204" customWidth="1"/>
    <col min="6148" max="6148" width="0" style="204" hidden="1" customWidth="1"/>
    <col min="6149" max="6149" width="9.7109375" style="204" customWidth="1"/>
    <col min="6150" max="6150" width="16.28515625" style="204" customWidth="1"/>
    <col min="6151" max="6151" width="5.7109375" style="204" customWidth="1"/>
    <col min="6152" max="6152" width="0" style="204" hidden="1" customWidth="1"/>
    <col min="6153" max="6153" width="22" style="204" customWidth="1"/>
    <col min="6154" max="6154" width="15.7109375" style="204" customWidth="1"/>
    <col min="6155" max="6155" width="11.5703125" style="204" customWidth="1"/>
    <col min="6156" max="6156" width="12.7109375" style="204" customWidth="1"/>
    <col min="6157" max="6157" width="12.5703125" style="204" customWidth="1"/>
    <col min="6158" max="6158" width="9.140625" style="204" customWidth="1"/>
    <col min="6159" max="6159" width="9.42578125" style="204" customWidth="1"/>
    <col min="6160" max="6163" width="10.5703125" style="204" customWidth="1"/>
    <col min="6164" max="6164" width="10" style="204" customWidth="1"/>
    <col min="6165" max="6165" width="5" style="204" customWidth="1"/>
    <col min="6166" max="6166" width="9.28515625" style="204" customWidth="1"/>
    <col min="6167" max="6167" width="12.140625" style="204" customWidth="1"/>
    <col min="6168" max="6401" width="9.140625" style="204"/>
    <col min="6402" max="6402" width="4.7109375" style="204" customWidth="1"/>
    <col min="6403" max="6403" width="6.140625" style="204" customWidth="1"/>
    <col min="6404" max="6404" width="0" style="204" hidden="1" customWidth="1"/>
    <col min="6405" max="6405" width="9.7109375" style="204" customWidth="1"/>
    <col min="6406" max="6406" width="16.28515625" style="204" customWidth="1"/>
    <col min="6407" max="6407" width="5.7109375" style="204" customWidth="1"/>
    <col min="6408" max="6408" width="0" style="204" hidden="1" customWidth="1"/>
    <col min="6409" max="6409" width="22" style="204" customWidth="1"/>
    <col min="6410" max="6410" width="15.7109375" style="204" customWidth="1"/>
    <col min="6411" max="6411" width="11.5703125" style="204" customWidth="1"/>
    <col min="6412" max="6412" width="12.7109375" style="204" customWidth="1"/>
    <col min="6413" max="6413" width="12.5703125" style="204" customWidth="1"/>
    <col min="6414" max="6414" width="9.140625" style="204" customWidth="1"/>
    <col min="6415" max="6415" width="9.42578125" style="204" customWidth="1"/>
    <col min="6416" max="6419" width="10.5703125" style="204" customWidth="1"/>
    <col min="6420" max="6420" width="10" style="204" customWidth="1"/>
    <col min="6421" max="6421" width="5" style="204" customWidth="1"/>
    <col min="6422" max="6422" width="9.28515625" style="204" customWidth="1"/>
    <col min="6423" max="6423" width="12.140625" style="204" customWidth="1"/>
    <col min="6424" max="6657" width="9.140625" style="204"/>
    <col min="6658" max="6658" width="4.7109375" style="204" customWidth="1"/>
    <col min="6659" max="6659" width="6.140625" style="204" customWidth="1"/>
    <col min="6660" max="6660" width="0" style="204" hidden="1" customWidth="1"/>
    <col min="6661" max="6661" width="9.7109375" style="204" customWidth="1"/>
    <col min="6662" max="6662" width="16.28515625" style="204" customWidth="1"/>
    <col min="6663" max="6663" width="5.7109375" style="204" customWidth="1"/>
    <col min="6664" max="6664" width="0" style="204" hidden="1" customWidth="1"/>
    <col min="6665" max="6665" width="22" style="204" customWidth="1"/>
    <col min="6666" max="6666" width="15.7109375" style="204" customWidth="1"/>
    <col min="6667" max="6667" width="11.5703125" style="204" customWidth="1"/>
    <col min="6668" max="6668" width="12.7109375" style="204" customWidth="1"/>
    <col min="6669" max="6669" width="12.5703125" style="204" customWidth="1"/>
    <col min="6670" max="6670" width="9.140625" style="204" customWidth="1"/>
    <col min="6671" max="6671" width="9.42578125" style="204" customWidth="1"/>
    <col min="6672" max="6675" width="10.5703125" style="204" customWidth="1"/>
    <col min="6676" max="6676" width="10" style="204" customWidth="1"/>
    <col min="6677" max="6677" width="5" style="204" customWidth="1"/>
    <col min="6678" max="6678" width="9.28515625" style="204" customWidth="1"/>
    <col min="6679" max="6679" width="12.140625" style="204" customWidth="1"/>
    <col min="6680" max="6913" width="9.140625" style="204"/>
    <col min="6914" max="6914" width="4.7109375" style="204" customWidth="1"/>
    <col min="6915" max="6915" width="6.140625" style="204" customWidth="1"/>
    <col min="6916" max="6916" width="0" style="204" hidden="1" customWidth="1"/>
    <col min="6917" max="6917" width="9.7109375" style="204" customWidth="1"/>
    <col min="6918" max="6918" width="16.28515625" style="204" customWidth="1"/>
    <col min="6919" max="6919" width="5.7109375" style="204" customWidth="1"/>
    <col min="6920" max="6920" width="0" style="204" hidden="1" customWidth="1"/>
    <col min="6921" max="6921" width="22" style="204" customWidth="1"/>
    <col min="6922" max="6922" width="15.7109375" style="204" customWidth="1"/>
    <col min="6923" max="6923" width="11.5703125" style="204" customWidth="1"/>
    <col min="6924" max="6924" width="12.7109375" style="204" customWidth="1"/>
    <col min="6925" max="6925" width="12.5703125" style="204" customWidth="1"/>
    <col min="6926" max="6926" width="9.140625" style="204" customWidth="1"/>
    <col min="6927" max="6927" width="9.42578125" style="204" customWidth="1"/>
    <col min="6928" max="6931" width="10.5703125" style="204" customWidth="1"/>
    <col min="6932" max="6932" width="10" style="204" customWidth="1"/>
    <col min="6933" max="6933" width="5" style="204" customWidth="1"/>
    <col min="6934" max="6934" width="9.28515625" style="204" customWidth="1"/>
    <col min="6935" max="6935" width="12.140625" style="204" customWidth="1"/>
    <col min="6936" max="7169" width="9.140625" style="204"/>
    <col min="7170" max="7170" width="4.7109375" style="204" customWidth="1"/>
    <col min="7171" max="7171" width="6.140625" style="204" customWidth="1"/>
    <col min="7172" max="7172" width="0" style="204" hidden="1" customWidth="1"/>
    <col min="7173" max="7173" width="9.7109375" style="204" customWidth="1"/>
    <col min="7174" max="7174" width="16.28515625" style="204" customWidth="1"/>
    <col min="7175" max="7175" width="5.7109375" style="204" customWidth="1"/>
    <col min="7176" max="7176" width="0" style="204" hidden="1" customWidth="1"/>
    <col min="7177" max="7177" width="22" style="204" customWidth="1"/>
    <col min="7178" max="7178" width="15.7109375" style="204" customWidth="1"/>
    <col min="7179" max="7179" width="11.5703125" style="204" customWidth="1"/>
    <col min="7180" max="7180" width="12.7109375" style="204" customWidth="1"/>
    <col min="7181" max="7181" width="12.5703125" style="204" customWidth="1"/>
    <col min="7182" max="7182" width="9.140625" style="204" customWidth="1"/>
    <col min="7183" max="7183" width="9.42578125" style="204" customWidth="1"/>
    <col min="7184" max="7187" width="10.5703125" style="204" customWidth="1"/>
    <col min="7188" max="7188" width="10" style="204" customWidth="1"/>
    <col min="7189" max="7189" width="5" style="204" customWidth="1"/>
    <col min="7190" max="7190" width="9.28515625" style="204" customWidth="1"/>
    <col min="7191" max="7191" width="12.140625" style="204" customWidth="1"/>
    <col min="7192" max="7425" width="9.140625" style="204"/>
    <col min="7426" max="7426" width="4.7109375" style="204" customWidth="1"/>
    <col min="7427" max="7427" width="6.140625" style="204" customWidth="1"/>
    <col min="7428" max="7428" width="0" style="204" hidden="1" customWidth="1"/>
    <col min="7429" max="7429" width="9.7109375" style="204" customWidth="1"/>
    <col min="7430" max="7430" width="16.28515625" style="204" customWidth="1"/>
    <col min="7431" max="7431" width="5.7109375" style="204" customWidth="1"/>
    <col min="7432" max="7432" width="0" style="204" hidden="1" customWidth="1"/>
    <col min="7433" max="7433" width="22" style="204" customWidth="1"/>
    <col min="7434" max="7434" width="15.7109375" style="204" customWidth="1"/>
    <col min="7435" max="7435" width="11.5703125" style="204" customWidth="1"/>
    <col min="7436" max="7436" width="12.7109375" style="204" customWidth="1"/>
    <col min="7437" max="7437" width="12.5703125" style="204" customWidth="1"/>
    <col min="7438" max="7438" width="9.140625" style="204" customWidth="1"/>
    <col min="7439" max="7439" width="9.42578125" style="204" customWidth="1"/>
    <col min="7440" max="7443" width="10.5703125" style="204" customWidth="1"/>
    <col min="7444" max="7444" width="10" style="204" customWidth="1"/>
    <col min="7445" max="7445" width="5" style="204" customWidth="1"/>
    <col min="7446" max="7446" width="9.28515625" style="204" customWidth="1"/>
    <col min="7447" max="7447" width="12.140625" style="204" customWidth="1"/>
    <col min="7448" max="7681" width="9.140625" style="204"/>
    <col min="7682" max="7682" width="4.7109375" style="204" customWidth="1"/>
    <col min="7683" max="7683" width="6.140625" style="204" customWidth="1"/>
    <col min="7684" max="7684" width="0" style="204" hidden="1" customWidth="1"/>
    <col min="7685" max="7685" width="9.7109375" style="204" customWidth="1"/>
    <col min="7686" max="7686" width="16.28515625" style="204" customWidth="1"/>
    <col min="7687" max="7687" width="5.7109375" style="204" customWidth="1"/>
    <col min="7688" max="7688" width="0" style="204" hidden="1" customWidth="1"/>
    <col min="7689" max="7689" width="22" style="204" customWidth="1"/>
    <col min="7690" max="7690" width="15.7109375" style="204" customWidth="1"/>
    <col min="7691" max="7691" width="11.5703125" style="204" customWidth="1"/>
    <col min="7692" max="7692" width="12.7109375" style="204" customWidth="1"/>
    <col min="7693" max="7693" width="12.5703125" style="204" customWidth="1"/>
    <col min="7694" max="7694" width="9.140625" style="204" customWidth="1"/>
    <col min="7695" max="7695" width="9.42578125" style="204" customWidth="1"/>
    <col min="7696" max="7699" width="10.5703125" style="204" customWidth="1"/>
    <col min="7700" max="7700" width="10" style="204" customWidth="1"/>
    <col min="7701" max="7701" width="5" style="204" customWidth="1"/>
    <col min="7702" max="7702" width="9.28515625" style="204" customWidth="1"/>
    <col min="7703" max="7703" width="12.140625" style="204" customWidth="1"/>
    <col min="7704" max="7937" width="9.140625" style="204"/>
    <col min="7938" max="7938" width="4.7109375" style="204" customWidth="1"/>
    <col min="7939" max="7939" width="6.140625" style="204" customWidth="1"/>
    <col min="7940" max="7940" width="0" style="204" hidden="1" customWidth="1"/>
    <col min="7941" max="7941" width="9.7109375" style="204" customWidth="1"/>
    <col min="7942" max="7942" width="16.28515625" style="204" customWidth="1"/>
    <col min="7943" max="7943" width="5.7109375" style="204" customWidth="1"/>
    <col min="7944" max="7944" width="0" style="204" hidden="1" customWidth="1"/>
    <col min="7945" max="7945" width="22" style="204" customWidth="1"/>
    <col min="7946" max="7946" width="15.7109375" style="204" customWidth="1"/>
    <col min="7947" max="7947" width="11.5703125" style="204" customWidth="1"/>
    <col min="7948" max="7948" width="12.7109375" style="204" customWidth="1"/>
    <col min="7949" max="7949" width="12.5703125" style="204" customWidth="1"/>
    <col min="7950" max="7950" width="9.140625" style="204" customWidth="1"/>
    <col min="7951" max="7951" width="9.42578125" style="204" customWidth="1"/>
    <col min="7952" max="7955" width="10.5703125" style="204" customWidth="1"/>
    <col min="7956" max="7956" width="10" style="204" customWidth="1"/>
    <col min="7957" max="7957" width="5" style="204" customWidth="1"/>
    <col min="7958" max="7958" width="9.28515625" style="204" customWidth="1"/>
    <col min="7959" max="7959" width="12.140625" style="204" customWidth="1"/>
    <col min="7960" max="8193" width="9.140625" style="204"/>
    <col min="8194" max="8194" width="4.7109375" style="204" customWidth="1"/>
    <col min="8195" max="8195" width="6.140625" style="204" customWidth="1"/>
    <col min="8196" max="8196" width="0" style="204" hidden="1" customWidth="1"/>
    <col min="8197" max="8197" width="9.7109375" style="204" customWidth="1"/>
    <col min="8198" max="8198" width="16.28515625" style="204" customWidth="1"/>
    <col min="8199" max="8199" width="5.7109375" style="204" customWidth="1"/>
    <col min="8200" max="8200" width="0" style="204" hidden="1" customWidth="1"/>
    <col min="8201" max="8201" width="22" style="204" customWidth="1"/>
    <col min="8202" max="8202" width="15.7109375" style="204" customWidth="1"/>
    <col min="8203" max="8203" width="11.5703125" style="204" customWidth="1"/>
    <col min="8204" max="8204" width="12.7109375" style="204" customWidth="1"/>
    <col min="8205" max="8205" width="12.5703125" style="204" customWidth="1"/>
    <col min="8206" max="8206" width="9.140625" style="204" customWidth="1"/>
    <col min="8207" max="8207" width="9.42578125" style="204" customWidth="1"/>
    <col min="8208" max="8211" width="10.5703125" style="204" customWidth="1"/>
    <col min="8212" max="8212" width="10" style="204" customWidth="1"/>
    <col min="8213" max="8213" width="5" style="204" customWidth="1"/>
    <col min="8214" max="8214" width="9.28515625" style="204" customWidth="1"/>
    <col min="8215" max="8215" width="12.140625" style="204" customWidth="1"/>
    <col min="8216" max="8449" width="9.140625" style="204"/>
    <col min="8450" max="8450" width="4.7109375" style="204" customWidth="1"/>
    <col min="8451" max="8451" width="6.140625" style="204" customWidth="1"/>
    <col min="8452" max="8452" width="0" style="204" hidden="1" customWidth="1"/>
    <col min="8453" max="8453" width="9.7109375" style="204" customWidth="1"/>
    <col min="8454" max="8454" width="16.28515625" style="204" customWidth="1"/>
    <col min="8455" max="8455" width="5.7109375" style="204" customWidth="1"/>
    <col min="8456" max="8456" width="0" style="204" hidden="1" customWidth="1"/>
    <col min="8457" max="8457" width="22" style="204" customWidth="1"/>
    <col min="8458" max="8458" width="15.7109375" style="204" customWidth="1"/>
    <col min="8459" max="8459" width="11.5703125" style="204" customWidth="1"/>
    <col min="8460" max="8460" width="12.7109375" style="204" customWidth="1"/>
    <col min="8461" max="8461" width="12.5703125" style="204" customWidth="1"/>
    <col min="8462" max="8462" width="9.140625" style="204" customWidth="1"/>
    <col min="8463" max="8463" width="9.42578125" style="204" customWidth="1"/>
    <col min="8464" max="8467" width="10.5703125" style="204" customWidth="1"/>
    <col min="8468" max="8468" width="10" style="204" customWidth="1"/>
    <col min="8469" max="8469" width="5" style="204" customWidth="1"/>
    <col min="8470" max="8470" width="9.28515625" style="204" customWidth="1"/>
    <col min="8471" max="8471" width="12.140625" style="204" customWidth="1"/>
    <col min="8472" max="8705" width="9.140625" style="204"/>
    <col min="8706" max="8706" width="4.7109375" style="204" customWidth="1"/>
    <col min="8707" max="8707" width="6.140625" style="204" customWidth="1"/>
    <col min="8708" max="8708" width="0" style="204" hidden="1" customWidth="1"/>
    <col min="8709" max="8709" width="9.7109375" style="204" customWidth="1"/>
    <col min="8710" max="8710" width="16.28515625" style="204" customWidth="1"/>
    <col min="8711" max="8711" width="5.7109375" style="204" customWidth="1"/>
    <col min="8712" max="8712" width="0" style="204" hidden="1" customWidth="1"/>
    <col min="8713" max="8713" width="22" style="204" customWidth="1"/>
    <col min="8714" max="8714" width="15.7109375" style="204" customWidth="1"/>
    <col min="8715" max="8715" width="11.5703125" style="204" customWidth="1"/>
    <col min="8716" max="8716" width="12.7109375" style="204" customWidth="1"/>
    <col min="8717" max="8717" width="12.5703125" style="204" customWidth="1"/>
    <col min="8718" max="8718" width="9.140625" style="204" customWidth="1"/>
    <col min="8719" max="8719" width="9.42578125" style="204" customWidth="1"/>
    <col min="8720" max="8723" width="10.5703125" style="204" customWidth="1"/>
    <col min="8724" max="8724" width="10" style="204" customWidth="1"/>
    <col min="8725" max="8725" width="5" style="204" customWidth="1"/>
    <col min="8726" max="8726" width="9.28515625" style="204" customWidth="1"/>
    <col min="8727" max="8727" width="12.140625" style="204" customWidth="1"/>
    <col min="8728" max="8961" width="9.140625" style="204"/>
    <col min="8962" max="8962" width="4.7109375" style="204" customWidth="1"/>
    <col min="8963" max="8963" width="6.140625" style="204" customWidth="1"/>
    <col min="8964" max="8964" width="0" style="204" hidden="1" customWidth="1"/>
    <col min="8965" max="8965" width="9.7109375" style="204" customWidth="1"/>
    <col min="8966" max="8966" width="16.28515625" style="204" customWidth="1"/>
    <col min="8967" max="8967" width="5.7109375" style="204" customWidth="1"/>
    <col min="8968" max="8968" width="0" style="204" hidden="1" customWidth="1"/>
    <col min="8969" max="8969" width="22" style="204" customWidth="1"/>
    <col min="8970" max="8970" width="15.7109375" style="204" customWidth="1"/>
    <col min="8971" max="8971" width="11.5703125" style="204" customWidth="1"/>
    <col min="8972" max="8972" width="12.7109375" style="204" customWidth="1"/>
    <col min="8973" max="8973" width="12.5703125" style="204" customWidth="1"/>
    <col min="8974" max="8974" width="9.140625" style="204" customWidth="1"/>
    <col min="8975" max="8975" width="9.42578125" style="204" customWidth="1"/>
    <col min="8976" max="8979" width="10.5703125" style="204" customWidth="1"/>
    <col min="8980" max="8980" width="10" style="204" customWidth="1"/>
    <col min="8981" max="8981" width="5" style="204" customWidth="1"/>
    <col min="8982" max="8982" width="9.28515625" style="204" customWidth="1"/>
    <col min="8983" max="8983" width="12.140625" style="204" customWidth="1"/>
    <col min="8984" max="9217" width="9.140625" style="204"/>
    <col min="9218" max="9218" width="4.7109375" style="204" customWidth="1"/>
    <col min="9219" max="9219" width="6.140625" style="204" customWidth="1"/>
    <col min="9220" max="9220" width="0" style="204" hidden="1" customWidth="1"/>
    <col min="9221" max="9221" width="9.7109375" style="204" customWidth="1"/>
    <col min="9222" max="9222" width="16.28515625" style="204" customWidth="1"/>
    <col min="9223" max="9223" width="5.7109375" style="204" customWidth="1"/>
    <col min="9224" max="9224" width="0" style="204" hidden="1" customWidth="1"/>
    <col min="9225" max="9225" width="22" style="204" customWidth="1"/>
    <col min="9226" max="9226" width="15.7109375" style="204" customWidth="1"/>
    <col min="9227" max="9227" width="11.5703125" style="204" customWidth="1"/>
    <col min="9228" max="9228" width="12.7109375" style="204" customWidth="1"/>
    <col min="9229" max="9229" width="12.5703125" style="204" customWidth="1"/>
    <col min="9230" max="9230" width="9.140625" style="204" customWidth="1"/>
    <col min="9231" max="9231" width="9.42578125" style="204" customWidth="1"/>
    <col min="9232" max="9235" width="10.5703125" style="204" customWidth="1"/>
    <col min="9236" max="9236" width="10" style="204" customWidth="1"/>
    <col min="9237" max="9237" width="5" style="204" customWidth="1"/>
    <col min="9238" max="9238" width="9.28515625" style="204" customWidth="1"/>
    <col min="9239" max="9239" width="12.140625" style="204" customWidth="1"/>
    <col min="9240" max="9473" width="9.140625" style="204"/>
    <col min="9474" max="9474" width="4.7109375" style="204" customWidth="1"/>
    <col min="9475" max="9475" width="6.140625" style="204" customWidth="1"/>
    <col min="9476" max="9476" width="0" style="204" hidden="1" customWidth="1"/>
    <col min="9477" max="9477" width="9.7109375" style="204" customWidth="1"/>
    <col min="9478" max="9478" width="16.28515625" style="204" customWidth="1"/>
    <col min="9479" max="9479" width="5.7109375" style="204" customWidth="1"/>
    <col min="9480" max="9480" width="0" style="204" hidden="1" customWidth="1"/>
    <col min="9481" max="9481" width="22" style="204" customWidth="1"/>
    <col min="9482" max="9482" width="15.7109375" style="204" customWidth="1"/>
    <col min="9483" max="9483" width="11.5703125" style="204" customWidth="1"/>
    <col min="9484" max="9484" width="12.7109375" style="204" customWidth="1"/>
    <col min="9485" max="9485" width="12.5703125" style="204" customWidth="1"/>
    <col min="9486" max="9486" width="9.140625" style="204" customWidth="1"/>
    <col min="9487" max="9487" width="9.42578125" style="204" customWidth="1"/>
    <col min="9488" max="9491" width="10.5703125" style="204" customWidth="1"/>
    <col min="9492" max="9492" width="10" style="204" customWidth="1"/>
    <col min="9493" max="9493" width="5" style="204" customWidth="1"/>
    <col min="9494" max="9494" width="9.28515625" style="204" customWidth="1"/>
    <col min="9495" max="9495" width="12.140625" style="204" customWidth="1"/>
    <col min="9496" max="9729" width="9.140625" style="204"/>
    <col min="9730" max="9730" width="4.7109375" style="204" customWidth="1"/>
    <col min="9731" max="9731" width="6.140625" style="204" customWidth="1"/>
    <col min="9732" max="9732" width="0" style="204" hidden="1" customWidth="1"/>
    <col min="9733" max="9733" width="9.7109375" style="204" customWidth="1"/>
    <col min="9734" max="9734" width="16.28515625" style="204" customWidth="1"/>
    <col min="9735" max="9735" width="5.7109375" style="204" customWidth="1"/>
    <col min="9736" max="9736" width="0" style="204" hidden="1" customWidth="1"/>
    <col min="9737" max="9737" width="22" style="204" customWidth="1"/>
    <col min="9738" max="9738" width="15.7109375" style="204" customWidth="1"/>
    <col min="9739" max="9739" width="11.5703125" style="204" customWidth="1"/>
    <col min="9740" max="9740" width="12.7109375" style="204" customWidth="1"/>
    <col min="9741" max="9741" width="12.5703125" style="204" customWidth="1"/>
    <col min="9742" max="9742" width="9.140625" style="204" customWidth="1"/>
    <col min="9743" max="9743" width="9.42578125" style="204" customWidth="1"/>
    <col min="9744" max="9747" width="10.5703125" style="204" customWidth="1"/>
    <col min="9748" max="9748" width="10" style="204" customWidth="1"/>
    <col min="9749" max="9749" width="5" style="204" customWidth="1"/>
    <col min="9750" max="9750" width="9.28515625" style="204" customWidth="1"/>
    <col min="9751" max="9751" width="12.140625" style="204" customWidth="1"/>
    <col min="9752" max="9985" width="9.140625" style="204"/>
    <col min="9986" max="9986" width="4.7109375" style="204" customWidth="1"/>
    <col min="9987" max="9987" width="6.140625" style="204" customWidth="1"/>
    <col min="9988" max="9988" width="0" style="204" hidden="1" customWidth="1"/>
    <col min="9989" max="9989" width="9.7109375" style="204" customWidth="1"/>
    <col min="9990" max="9990" width="16.28515625" style="204" customWidth="1"/>
    <col min="9991" max="9991" width="5.7109375" style="204" customWidth="1"/>
    <col min="9992" max="9992" width="0" style="204" hidden="1" customWidth="1"/>
    <col min="9993" max="9993" width="22" style="204" customWidth="1"/>
    <col min="9994" max="9994" width="15.7109375" style="204" customWidth="1"/>
    <col min="9995" max="9995" width="11.5703125" style="204" customWidth="1"/>
    <col min="9996" max="9996" width="12.7109375" style="204" customWidth="1"/>
    <col min="9997" max="9997" width="12.5703125" style="204" customWidth="1"/>
    <col min="9998" max="9998" width="9.140625" style="204" customWidth="1"/>
    <col min="9999" max="9999" width="9.42578125" style="204" customWidth="1"/>
    <col min="10000" max="10003" width="10.5703125" style="204" customWidth="1"/>
    <col min="10004" max="10004" width="10" style="204" customWidth="1"/>
    <col min="10005" max="10005" width="5" style="204" customWidth="1"/>
    <col min="10006" max="10006" width="9.28515625" style="204" customWidth="1"/>
    <col min="10007" max="10007" width="12.140625" style="204" customWidth="1"/>
    <col min="10008" max="10241" width="9.140625" style="204"/>
    <col min="10242" max="10242" width="4.7109375" style="204" customWidth="1"/>
    <col min="10243" max="10243" width="6.140625" style="204" customWidth="1"/>
    <col min="10244" max="10244" width="0" style="204" hidden="1" customWidth="1"/>
    <col min="10245" max="10245" width="9.7109375" style="204" customWidth="1"/>
    <col min="10246" max="10246" width="16.28515625" style="204" customWidth="1"/>
    <col min="10247" max="10247" width="5.7109375" style="204" customWidth="1"/>
    <col min="10248" max="10248" width="0" style="204" hidden="1" customWidth="1"/>
    <col min="10249" max="10249" width="22" style="204" customWidth="1"/>
    <col min="10250" max="10250" width="15.7109375" style="204" customWidth="1"/>
    <col min="10251" max="10251" width="11.5703125" style="204" customWidth="1"/>
    <col min="10252" max="10252" width="12.7109375" style="204" customWidth="1"/>
    <col min="10253" max="10253" width="12.5703125" style="204" customWidth="1"/>
    <col min="10254" max="10254" width="9.140625" style="204" customWidth="1"/>
    <col min="10255" max="10255" width="9.42578125" style="204" customWidth="1"/>
    <col min="10256" max="10259" width="10.5703125" style="204" customWidth="1"/>
    <col min="10260" max="10260" width="10" style="204" customWidth="1"/>
    <col min="10261" max="10261" width="5" style="204" customWidth="1"/>
    <col min="10262" max="10262" width="9.28515625" style="204" customWidth="1"/>
    <col min="10263" max="10263" width="12.140625" style="204" customWidth="1"/>
    <col min="10264" max="10497" width="9.140625" style="204"/>
    <col min="10498" max="10498" width="4.7109375" style="204" customWidth="1"/>
    <col min="10499" max="10499" width="6.140625" style="204" customWidth="1"/>
    <col min="10500" max="10500" width="0" style="204" hidden="1" customWidth="1"/>
    <col min="10501" max="10501" width="9.7109375" style="204" customWidth="1"/>
    <col min="10502" max="10502" width="16.28515625" style="204" customWidth="1"/>
    <col min="10503" max="10503" width="5.7109375" style="204" customWidth="1"/>
    <col min="10504" max="10504" width="0" style="204" hidden="1" customWidth="1"/>
    <col min="10505" max="10505" width="22" style="204" customWidth="1"/>
    <col min="10506" max="10506" width="15.7109375" style="204" customWidth="1"/>
    <col min="10507" max="10507" width="11.5703125" style="204" customWidth="1"/>
    <col min="10508" max="10508" width="12.7109375" style="204" customWidth="1"/>
    <col min="10509" max="10509" width="12.5703125" style="204" customWidth="1"/>
    <col min="10510" max="10510" width="9.140625" style="204" customWidth="1"/>
    <col min="10511" max="10511" width="9.42578125" style="204" customWidth="1"/>
    <col min="10512" max="10515" width="10.5703125" style="204" customWidth="1"/>
    <col min="10516" max="10516" width="10" style="204" customWidth="1"/>
    <col min="10517" max="10517" width="5" style="204" customWidth="1"/>
    <col min="10518" max="10518" width="9.28515625" style="204" customWidth="1"/>
    <col min="10519" max="10519" width="12.140625" style="204" customWidth="1"/>
    <col min="10520" max="10753" width="9.140625" style="204"/>
    <col min="10754" max="10754" width="4.7109375" style="204" customWidth="1"/>
    <col min="10755" max="10755" width="6.140625" style="204" customWidth="1"/>
    <col min="10756" max="10756" width="0" style="204" hidden="1" customWidth="1"/>
    <col min="10757" max="10757" width="9.7109375" style="204" customWidth="1"/>
    <col min="10758" max="10758" width="16.28515625" style="204" customWidth="1"/>
    <col min="10759" max="10759" width="5.7109375" style="204" customWidth="1"/>
    <col min="10760" max="10760" width="0" style="204" hidden="1" customWidth="1"/>
    <col min="10761" max="10761" width="22" style="204" customWidth="1"/>
    <col min="10762" max="10762" width="15.7109375" style="204" customWidth="1"/>
    <col min="10763" max="10763" width="11.5703125" style="204" customWidth="1"/>
    <col min="10764" max="10764" width="12.7109375" style="204" customWidth="1"/>
    <col min="10765" max="10765" width="12.5703125" style="204" customWidth="1"/>
    <col min="10766" max="10766" width="9.140625" style="204" customWidth="1"/>
    <col min="10767" max="10767" width="9.42578125" style="204" customWidth="1"/>
    <col min="10768" max="10771" width="10.5703125" style="204" customWidth="1"/>
    <col min="10772" max="10772" width="10" style="204" customWidth="1"/>
    <col min="10773" max="10773" width="5" style="204" customWidth="1"/>
    <col min="10774" max="10774" width="9.28515625" style="204" customWidth="1"/>
    <col min="10775" max="10775" width="12.140625" style="204" customWidth="1"/>
    <col min="10776" max="11009" width="9.140625" style="204"/>
    <col min="11010" max="11010" width="4.7109375" style="204" customWidth="1"/>
    <col min="11011" max="11011" width="6.140625" style="204" customWidth="1"/>
    <col min="11012" max="11012" width="0" style="204" hidden="1" customWidth="1"/>
    <col min="11013" max="11013" width="9.7109375" style="204" customWidth="1"/>
    <col min="11014" max="11014" width="16.28515625" style="204" customWidth="1"/>
    <col min="11015" max="11015" width="5.7109375" style="204" customWidth="1"/>
    <col min="11016" max="11016" width="0" style="204" hidden="1" customWidth="1"/>
    <col min="11017" max="11017" width="22" style="204" customWidth="1"/>
    <col min="11018" max="11018" width="15.7109375" style="204" customWidth="1"/>
    <col min="11019" max="11019" width="11.5703125" style="204" customWidth="1"/>
    <col min="11020" max="11020" width="12.7109375" style="204" customWidth="1"/>
    <col min="11021" max="11021" width="12.5703125" style="204" customWidth="1"/>
    <col min="11022" max="11022" width="9.140625" style="204" customWidth="1"/>
    <col min="11023" max="11023" width="9.42578125" style="204" customWidth="1"/>
    <col min="11024" max="11027" width="10.5703125" style="204" customWidth="1"/>
    <col min="11028" max="11028" width="10" style="204" customWidth="1"/>
    <col min="11029" max="11029" width="5" style="204" customWidth="1"/>
    <col min="11030" max="11030" width="9.28515625" style="204" customWidth="1"/>
    <col min="11031" max="11031" width="12.140625" style="204" customWidth="1"/>
    <col min="11032" max="11265" width="9.140625" style="204"/>
    <col min="11266" max="11266" width="4.7109375" style="204" customWidth="1"/>
    <col min="11267" max="11267" width="6.140625" style="204" customWidth="1"/>
    <col min="11268" max="11268" width="0" style="204" hidden="1" customWidth="1"/>
    <col min="11269" max="11269" width="9.7109375" style="204" customWidth="1"/>
    <col min="11270" max="11270" width="16.28515625" style="204" customWidth="1"/>
    <col min="11271" max="11271" width="5.7109375" style="204" customWidth="1"/>
    <col min="11272" max="11272" width="0" style="204" hidden="1" customWidth="1"/>
    <col min="11273" max="11273" width="22" style="204" customWidth="1"/>
    <col min="11274" max="11274" width="15.7109375" style="204" customWidth="1"/>
    <col min="11275" max="11275" width="11.5703125" style="204" customWidth="1"/>
    <col min="11276" max="11276" width="12.7109375" style="204" customWidth="1"/>
    <col min="11277" max="11277" width="12.5703125" style="204" customWidth="1"/>
    <col min="11278" max="11278" width="9.140625" style="204" customWidth="1"/>
    <col min="11279" max="11279" width="9.42578125" style="204" customWidth="1"/>
    <col min="11280" max="11283" width="10.5703125" style="204" customWidth="1"/>
    <col min="11284" max="11284" width="10" style="204" customWidth="1"/>
    <col min="11285" max="11285" width="5" style="204" customWidth="1"/>
    <col min="11286" max="11286" width="9.28515625" style="204" customWidth="1"/>
    <col min="11287" max="11287" width="12.140625" style="204" customWidth="1"/>
    <col min="11288" max="11521" width="9.140625" style="204"/>
    <col min="11522" max="11522" width="4.7109375" style="204" customWidth="1"/>
    <col min="11523" max="11523" width="6.140625" style="204" customWidth="1"/>
    <col min="11524" max="11524" width="0" style="204" hidden="1" customWidth="1"/>
    <col min="11525" max="11525" width="9.7109375" style="204" customWidth="1"/>
    <col min="11526" max="11526" width="16.28515625" style="204" customWidth="1"/>
    <col min="11527" max="11527" width="5.7109375" style="204" customWidth="1"/>
    <col min="11528" max="11528" width="0" style="204" hidden="1" customWidth="1"/>
    <col min="11529" max="11529" width="22" style="204" customWidth="1"/>
    <col min="11530" max="11530" width="15.7109375" style="204" customWidth="1"/>
    <col min="11531" max="11531" width="11.5703125" style="204" customWidth="1"/>
    <col min="11532" max="11532" width="12.7109375" style="204" customWidth="1"/>
    <col min="11533" max="11533" width="12.5703125" style="204" customWidth="1"/>
    <col min="11534" max="11534" width="9.140625" style="204" customWidth="1"/>
    <col min="11535" max="11535" width="9.42578125" style="204" customWidth="1"/>
    <col min="11536" max="11539" width="10.5703125" style="204" customWidth="1"/>
    <col min="11540" max="11540" width="10" style="204" customWidth="1"/>
    <col min="11541" max="11541" width="5" style="204" customWidth="1"/>
    <col min="11542" max="11542" width="9.28515625" style="204" customWidth="1"/>
    <col min="11543" max="11543" width="12.140625" style="204" customWidth="1"/>
    <col min="11544" max="11777" width="9.140625" style="204"/>
    <col min="11778" max="11778" width="4.7109375" style="204" customWidth="1"/>
    <col min="11779" max="11779" width="6.140625" style="204" customWidth="1"/>
    <col min="11780" max="11780" width="0" style="204" hidden="1" customWidth="1"/>
    <col min="11781" max="11781" width="9.7109375" style="204" customWidth="1"/>
    <col min="11782" max="11782" width="16.28515625" style="204" customWidth="1"/>
    <col min="11783" max="11783" width="5.7109375" style="204" customWidth="1"/>
    <col min="11784" max="11784" width="0" style="204" hidden="1" customWidth="1"/>
    <col min="11785" max="11785" width="22" style="204" customWidth="1"/>
    <col min="11786" max="11786" width="15.7109375" style="204" customWidth="1"/>
    <col min="11787" max="11787" width="11.5703125" style="204" customWidth="1"/>
    <col min="11788" max="11788" width="12.7109375" style="204" customWidth="1"/>
    <col min="11789" max="11789" width="12.5703125" style="204" customWidth="1"/>
    <col min="11790" max="11790" width="9.140625" style="204" customWidth="1"/>
    <col min="11791" max="11791" width="9.42578125" style="204" customWidth="1"/>
    <col min="11792" max="11795" width="10.5703125" style="204" customWidth="1"/>
    <col min="11796" max="11796" width="10" style="204" customWidth="1"/>
    <col min="11797" max="11797" width="5" style="204" customWidth="1"/>
    <col min="11798" max="11798" width="9.28515625" style="204" customWidth="1"/>
    <col min="11799" max="11799" width="12.140625" style="204" customWidth="1"/>
    <col min="11800" max="12033" width="9.140625" style="204"/>
    <col min="12034" max="12034" width="4.7109375" style="204" customWidth="1"/>
    <col min="12035" max="12035" width="6.140625" style="204" customWidth="1"/>
    <col min="12036" max="12036" width="0" style="204" hidden="1" customWidth="1"/>
    <col min="12037" max="12037" width="9.7109375" style="204" customWidth="1"/>
    <col min="12038" max="12038" width="16.28515625" style="204" customWidth="1"/>
    <col min="12039" max="12039" width="5.7109375" style="204" customWidth="1"/>
    <col min="12040" max="12040" width="0" style="204" hidden="1" customWidth="1"/>
    <col min="12041" max="12041" width="22" style="204" customWidth="1"/>
    <col min="12042" max="12042" width="15.7109375" style="204" customWidth="1"/>
    <col min="12043" max="12043" width="11.5703125" style="204" customWidth="1"/>
    <col min="12044" max="12044" width="12.7109375" style="204" customWidth="1"/>
    <col min="12045" max="12045" width="12.5703125" style="204" customWidth="1"/>
    <col min="12046" max="12046" width="9.140625" style="204" customWidth="1"/>
    <col min="12047" max="12047" width="9.42578125" style="204" customWidth="1"/>
    <col min="12048" max="12051" width="10.5703125" style="204" customWidth="1"/>
    <col min="12052" max="12052" width="10" style="204" customWidth="1"/>
    <col min="12053" max="12053" width="5" style="204" customWidth="1"/>
    <col min="12054" max="12054" width="9.28515625" style="204" customWidth="1"/>
    <col min="12055" max="12055" width="12.140625" style="204" customWidth="1"/>
    <col min="12056" max="12289" width="9.140625" style="204"/>
    <col min="12290" max="12290" width="4.7109375" style="204" customWidth="1"/>
    <col min="12291" max="12291" width="6.140625" style="204" customWidth="1"/>
    <col min="12292" max="12292" width="0" style="204" hidden="1" customWidth="1"/>
    <col min="12293" max="12293" width="9.7109375" style="204" customWidth="1"/>
    <col min="12294" max="12294" width="16.28515625" style="204" customWidth="1"/>
    <col min="12295" max="12295" width="5.7109375" style="204" customWidth="1"/>
    <col min="12296" max="12296" width="0" style="204" hidden="1" customWidth="1"/>
    <col min="12297" max="12297" width="22" style="204" customWidth="1"/>
    <col min="12298" max="12298" width="15.7109375" style="204" customWidth="1"/>
    <col min="12299" max="12299" width="11.5703125" style="204" customWidth="1"/>
    <col min="12300" max="12300" width="12.7109375" style="204" customWidth="1"/>
    <col min="12301" max="12301" width="12.5703125" style="204" customWidth="1"/>
    <col min="12302" max="12302" width="9.140625" style="204" customWidth="1"/>
    <col min="12303" max="12303" width="9.42578125" style="204" customWidth="1"/>
    <col min="12304" max="12307" width="10.5703125" style="204" customWidth="1"/>
    <col min="12308" max="12308" width="10" style="204" customWidth="1"/>
    <col min="12309" max="12309" width="5" style="204" customWidth="1"/>
    <col min="12310" max="12310" width="9.28515625" style="204" customWidth="1"/>
    <col min="12311" max="12311" width="12.140625" style="204" customWidth="1"/>
    <col min="12312" max="12545" width="9.140625" style="204"/>
    <col min="12546" max="12546" width="4.7109375" style="204" customWidth="1"/>
    <col min="12547" max="12547" width="6.140625" style="204" customWidth="1"/>
    <col min="12548" max="12548" width="0" style="204" hidden="1" customWidth="1"/>
    <col min="12549" max="12549" width="9.7109375" style="204" customWidth="1"/>
    <col min="12550" max="12550" width="16.28515625" style="204" customWidth="1"/>
    <col min="12551" max="12551" width="5.7109375" style="204" customWidth="1"/>
    <col min="12552" max="12552" width="0" style="204" hidden="1" customWidth="1"/>
    <col min="12553" max="12553" width="22" style="204" customWidth="1"/>
    <col min="12554" max="12554" width="15.7109375" style="204" customWidth="1"/>
    <col min="12555" max="12555" width="11.5703125" style="204" customWidth="1"/>
    <col min="12556" max="12556" width="12.7109375" style="204" customWidth="1"/>
    <col min="12557" max="12557" width="12.5703125" style="204" customWidth="1"/>
    <col min="12558" max="12558" width="9.140625" style="204" customWidth="1"/>
    <col min="12559" max="12559" width="9.42578125" style="204" customWidth="1"/>
    <col min="12560" max="12563" width="10.5703125" style="204" customWidth="1"/>
    <col min="12564" max="12564" width="10" style="204" customWidth="1"/>
    <col min="12565" max="12565" width="5" style="204" customWidth="1"/>
    <col min="12566" max="12566" width="9.28515625" style="204" customWidth="1"/>
    <col min="12567" max="12567" width="12.140625" style="204" customWidth="1"/>
    <col min="12568" max="12801" width="9.140625" style="204"/>
    <col min="12802" max="12802" width="4.7109375" style="204" customWidth="1"/>
    <col min="12803" max="12803" width="6.140625" style="204" customWidth="1"/>
    <col min="12804" max="12804" width="0" style="204" hidden="1" customWidth="1"/>
    <col min="12805" max="12805" width="9.7109375" style="204" customWidth="1"/>
    <col min="12806" max="12806" width="16.28515625" style="204" customWidth="1"/>
    <col min="12807" max="12807" width="5.7109375" style="204" customWidth="1"/>
    <col min="12808" max="12808" width="0" style="204" hidden="1" customWidth="1"/>
    <col min="12809" max="12809" width="22" style="204" customWidth="1"/>
    <col min="12810" max="12810" width="15.7109375" style="204" customWidth="1"/>
    <col min="12811" max="12811" width="11.5703125" style="204" customWidth="1"/>
    <col min="12812" max="12812" width="12.7109375" style="204" customWidth="1"/>
    <col min="12813" max="12813" width="12.5703125" style="204" customWidth="1"/>
    <col min="12814" max="12814" width="9.140625" style="204" customWidth="1"/>
    <col min="12815" max="12815" width="9.42578125" style="204" customWidth="1"/>
    <col min="12816" max="12819" width="10.5703125" style="204" customWidth="1"/>
    <col min="12820" max="12820" width="10" style="204" customWidth="1"/>
    <col min="12821" max="12821" width="5" style="204" customWidth="1"/>
    <col min="12822" max="12822" width="9.28515625" style="204" customWidth="1"/>
    <col min="12823" max="12823" width="12.140625" style="204" customWidth="1"/>
    <col min="12824" max="13057" width="9.140625" style="204"/>
    <col min="13058" max="13058" width="4.7109375" style="204" customWidth="1"/>
    <col min="13059" max="13059" width="6.140625" style="204" customWidth="1"/>
    <col min="13060" max="13060" width="0" style="204" hidden="1" customWidth="1"/>
    <col min="13061" max="13061" width="9.7109375" style="204" customWidth="1"/>
    <col min="13062" max="13062" width="16.28515625" style="204" customWidth="1"/>
    <col min="13063" max="13063" width="5.7109375" style="204" customWidth="1"/>
    <col min="13064" max="13064" width="0" style="204" hidden="1" customWidth="1"/>
    <col min="13065" max="13065" width="22" style="204" customWidth="1"/>
    <col min="13066" max="13066" width="15.7109375" style="204" customWidth="1"/>
    <col min="13067" max="13067" width="11.5703125" style="204" customWidth="1"/>
    <col min="13068" max="13068" width="12.7109375" style="204" customWidth="1"/>
    <col min="13069" max="13069" width="12.5703125" style="204" customWidth="1"/>
    <col min="13070" max="13070" width="9.140625" style="204" customWidth="1"/>
    <col min="13071" max="13071" width="9.42578125" style="204" customWidth="1"/>
    <col min="13072" max="13075" width="10.5703125" style="204" customWidth="1"/>
    <col min="13076" max="13076" width="10" style="204" customWidth="1"/>
    <col min="13077" max="13077" width="5" style="204" customWidth="1"/>
    <col min="13078" max="13078" width="9.28515625" style="204" customWidth="1"/>
    <col min="13079" max="13079" width="12.140625" style="204" customWidth="1"/>
    <col min="13080" max="13313" width="9.140625" style="204"/>
    <col min="13314" max="13314" width="4.7109375" style="204" customWidth="1"/>
    <col min="13315" max="13315" width="6.140625" style="204" customWidth="1"/>
    <col min="13316" max="13316" width="0" style="204" hidden="1" customWidth="1"/>
    <col min="13317" max="13317" width="9.7109375" style="204" customWidth="1"/>
    <col min="13318" max="13318" width="16.28515625" style="204" customWidth="1"/>
    <col min="13319" max="13319" width="5.7109375" style="204" customWidth="1"/>
    <col min="13320" max="13320" width="0" style="204" hidden="1" customWidth="1"/>
    <col min="13321" max="13321" width="22" style="204" customWidth="1"/>
    <col min="13322" max="13322" width="15.7109375" style="204" customWidth="1"/>
    <col min="13323" max="13323" width="11.5703125" style="204" customWidth="1"/>
    <col min="13324" max="13324" width="12.7109375" style="204" customWidth="1"/>
    <col min="13325" max="13325" width="12.5703125" style="204" customWidth="1"/>
    <col min="13326" max="13326" width="9.140625" style="204" customWidth="1"/>
    <col min="13327" max="13327" width="9.42578125" style="204" customWidth="1"/>
    <col min="13328" max="13331" width="10.5703125" style="204" customWidth="1"/>
    <col min="13332" max="13332" width="10" style="204" customWidth="1"/>
    <col min="13333" max="13333" width="5" style="204" customWidth="1"/>
    <col min="13334" max="13334" width="9.28515625" style="204" customWidth="1"/>
    <col min="13335" max="13335" width="12.140625" style="204" customWidth="1"/>
    <col min="13336" max="13569" width="9.140625" style="204"/>
    <col min="13570" max="13570" width="4.7109375" style="204" customWidth="1"/>
    <col min="13571" max="13571" width="6.140625" style="204" customWidth="1"/>
    <col min="13572" max="13572" width="0" style="204" hidden="1" customWidth="1"/>
    <col min="13573" max="13573" width="9.7109375" style="204" customWidth="1"/>
    <col min="13574" max="13574" width="16.28515625" style="204" customWidth="1"/>
    <col min="13575" max="13575" width="5.7109375" style="204" customWidth="1"/>
    <col min="13576" max="13576" width="0" style="204" hidden="1" customWidth="1"/>
    <col min="13577" max="13577" width="22" style="204" customWidth="1"/>
    <col min="13578" max="13578" width="15.7109375" style="204" customWidth="1"/>
    <col min="13579" max="13579" width="11.5703125" style="204" customWidth="1"/>
    <col min="13580" max="13580" width="12.7109375" style="204" customWidth="1"/>
    <col min="13581" max="13581" width="12.5703125" style="204" customWidth="1"/>
    <col min="13582" max="13582" width="9.140625" style="204" customWidth="1"/>
    <col min="13583" max="13583" width="9.42578125" style="204" customWidth="1"/>
    <col min="13584" max="13587" width="10.5703125" style="204" customWidth="1"/>
    <col min="13588" max="13588" width="10" style="204" customWidth="1"/>
    <col min="13589" max="13589" width="5" style="204" customWidth="1"/>
    <col min="13590" max="13590" width="9.28515625" style="204" customWidth="1"/>
    <col min="13591" max="13591" width="12.140625" style="204" customWidth="1"/>
    <col min="13592" max="13825" width="9.140625" style="204"/>
    <col min="13826" max="13826" width="4.7109375" style="204" customWidth="1"/>
    <col min="13827" max="13827" width="6.140625" style="204" customWidth="1"/>
    <col min="13828" max="13828" width="0" style="204" hidden="1" customWidth="1"/>
    <col min="13829" max="13829" width="9.7109375" style="204" customWidth="1"/>
    <col min="13830" max="13830" width="16.28515625" style="204" customWidth="1"/>
    <col min="13831" max="13831" width="5.7109375" style="204" customWidth="1"/>
    <col min="13832" max="13832" width="0" style="204" hidden="1" customWidth="1"/>
    <col min="13833" max="13833" width="22" style="204" customWidth="1"/>
    <col min="13834" max="13834" width="15.7109375" style="204" customWidth="1"/>
    <col min="13835" max="13835" width="11.5703125" style="204" customWidth="1"/>
    <col min="13836" max="13836" width="12.7109375" style="204" customWidth="1"/>
    <col min="13837" max="13837" width="12.5703125" style="204" customWidth="1"/>
    <col min="13838" max="13838" width="9.140625" style="204" customWidth="1"/>
    <col min="13839" max="13839" width="9.42578125" style="204" customWidth="1"/>
    <col min="13840" max="13843" width="10.5703125" style="204" customWidth="1"/>
    <col min="13844" max="13844" width="10" style="204" customWidth="1"/>
    <col min="13845" max="13845" width="5" style="204" customWidth="1"/>
    <col min="13846" max="13846" width="9.28515625" style="204" customWidth="1"/>
    <col min="13847" max="13847" width="12.140625" style="204" customWidth="1"/>
    <col min="13848" max="14081" width="9.140625" style="204"/>
    <col min="14082" max="14082" width="4.7109375" style="204" customWidth="1"/>
    <col min="14083" max="14083" width="6.140625" style="204" customWidth="1"/>
    <col min="14084" max="14084" width="0" style="204" hidden="1" customWidth="1"/>
    <col min="14085" max="14085" width="9.7109375" style="204" customWidth="1"/>
    <col min="14086" max="14086" width="16.28515625" style="204" customWidth="1"/>
    <col min="14087" max="14087" width="5.7109375" style="204" customWidth="1"/>
    <col min="14088" max="14088" width="0" style="204" hidden="1" customWidth="1"/>
    <col min="14089" max="14089" width="22" style="204" customWidth="1"/>
    <col min="14090" max="14090" width="15.7109375" style="204" customWidth="1"/>
    <col min="14091" max="14091" width="11.5703125" style="204" customWidth="1"/>
    <col min="14092" max="14092" width="12.7109375" style="204" customWidth="1"/>
    <col min="14093" max="14093" width="12.5703125" style="204" customWidth="1"/>
    <col min="14094" max="14094" width="9.140625" style="204" customWidth="1"/>
    <col min="14095" max="14095" width="9.42578125" style="204" customWidth="1"/>
    <col min="14096" max="14099" width="10.5703125" style="204" customWidth="1"/>
    <col min="14100" max="14100" width="10" style="204" customWidth="1"/>
    <col min="14101" max="14101" width="5" style="204" customWidth="1"/>
    <col min="14102" max="14102" width="9.28515625" style="204" customWidth="1"/>
    <col min="14103" max="14103" width="12.140625" style="204" customWidth="1"/>
    <col min="14104" max="14337" width="9.140625" style="204"/>
    <col min="14338" max="14338" width="4.7109375" style="204" customWidth="1"/>
    <col min="14339" max="14339" width="6.140625" style="204" customWidth="1"/>
    <col min="14340" max="14340" width="0" style="204" hidden="1" customWidth="1"/>
    <col min="14341" max="14341" width="9.7109375" style="204" customWidth="1"/>
    <col min="14342" max="14342" width="16.28515625" style="204" customWidth="1"/>
    <col min="14343" max="14343" width="5.7109375" style="204" customWidth="1"/>
    <col min="14344" max="14344" width="0" style="204" hidden="1" customWidth="1"/>
    <col min="14345" max="14345" width="22" style="204" customWidth="1"/>
    <col min="14346" max="14346" width="15.7109375" style="204" customWidth="1"/>
    <col min="14347" max="14347" width="11.5703125" style="204" customWidth="1"/>
    <col min="14348" max="14348" width="12.7109375" style="204" customWidth="1"/>
    <col min="14349" max="14349" width="12.5703125" style="204" customWidth="1"/>
    <col min="14350" max="14350" width="9.140625" style="204" customWidth="1"/>
    <col min="14351" max="14351" width="9.42578125" style="204" customWidth="1"/>
    <col min="14352" max="14355" width="10.5703125" style="204" customWidth="1"/>
    <col min="14356" max="14356" width="10" style="204" customWidth="1"/>
    <col min="14357" max="14357" width="5" style="204" customWidth="1"/>
    <col min="14358" max="14358" width="9.28515625" style="204" customWidth="1"/>
    <col min="14359" max="14359" width="12.140625" style="204" customWidth="1"/>
    <col min="14360" max="14593" width="9.140625" style="204"/>
    <col min="14594" max="14594" width="4.7109375" style="204" customWidth="1"/>
    <col min="14595" max="14595" width="6.140625" style="204" customWidth="1"/>
    <col min="14596" max="14596" width="0" style="204" hidden="1" customWidth="1"/>
    <col min="14597" max="14597" width="9.7109375" style="204" customWidth="1"/>
    <col min="14598" max="14598" width="16.28515625" style="204" customWidth="1"/>
    <col min="14599" max="14599" width="5.7109375" style="204" customWidth="1"/>
    <col min="14600" max="14600" width="0" style="204" hidden="1" customWidth="1"/>
    <col min="14601" max="14601" width="22" style="204" customWidth="1"/>
    <col min="14602" max="14602" width="15.7109375" style="204" customWidth="1"/>
    <col min="14603" max="14603" width="11.5703125" style="204" customWidth="1"/>
    <col min="14604" max="14604" width="12.7109375" style="204" customWidth="1"/>
    <col min="14605" max="14605" width="12.5703125" style="204" customWidth="1"/>
    <col min="14606" max="14606" width="9.140625" style="204" customWidth="1"/>
    <col min="14607" max="14607" width="9.42578125" style="204" customWidth="1"/>
    <col min="14608" max="14611" width="10.5703125" style="204" customWidth="1"/>
    <col min="14612" max="14612" width="10" style="204" customWidth="1"/>
    <col min="14613" max="14613" width="5" style="204" customWidth="1"/>
    <col min="14614" max="14614" width="9.28515625" style="204" customWidth="1"/>
    <col min="14615" max="14615" width="12.140625" style="204" customWidth="1"/>
    <col min="14616" max="14849" width="9.140625" style="204"/>
    <col min="14850" max="14850" width="4.7109375" style="204" customWidth="1"/>
    <col min="14851" max="14851" width="6.140625" style="204" customWidth="1"/>
    <col min="14852" max="14852" width="0" style="204" hidden="1" customWidth="1"/>
    <col min="14853" max="14853" width="9.7109375" style="204" customWidth="1"/>
    <col min="14854" max="14854" width="16.28515625" style="204" customWidth="1"/>
    <col min="14855" max="14855" width="5.7109375" style="204" customWidth="1"/>
    <col min="14856" max="14856" width="0" style="204" hidden="1" customWidth="1"/>
    <col min="14857" max="14857" width="22" style="204" customWidth="1"/>
    <col min="14858" max="14858" width="15.7109375" style="204" customWidth="1"/>
    <col min="14859" max="14859" width="11.5703125" style="204" customWidth="1"/>
    <col min="14860" max="14860" width="12.7109375" style="204" customWidth="1"/>
    <col min="14861" max="14861" width="12.5703125" style="204" customWidth="1"/>
    <col min="14862" max="14862" width="9.140625" style="204" customWidth="1"/>
    <col min="14863" max="14863" width="9.42578125" style="204" customWidth="1"/>
    <col min="14864" max="14867" width="10.5703125" style="204" customWidth="1"/>
    <col min="14868" max="14868" width="10" style="204" customWidth="1"/>
    <col min="14869" max="14869" width="5" style="204" customWidth="1"/>
    <col min="14870" max="14870" width="9.28515625" style="204" customWidth="1"/>
    <col min="14871" max="14871" width="12.140625" style="204" customWidth="1"/>
    <col min="14872" max="15105" width="9.140625" style="204"/>
    <col min="15106" max="15106" width="4.7109375" style="204" customWidth="1"/>
    <col min="15107" max="15107" width="6.140625" style="204" customWidth="1"/>
    <col min="15108" max="15108" width="0" style="204" hidden="1" customWidth="1"/>
    <col min="15109" max="15109" width="9.7109375" style="204" customWidth="1"/>
    <col min="15110" max="15110" width="16.28515625" style="204" customWidth="1"/>
    <col min="15111" max="15111" width="5.7109375" style="204" customWidth="1"/>
    <col min="15112" max="15112" width="0" style="204" hidden="1" customWidth="1"/>
    <col min="15113" max="15113" width="22" style="204" customWidth="1"/>
    <col min="15114" max="15114" width="15.7109375" style="204" customWidth="1"/>
    <col min="15115" max="15115" width="11.5703125" style="204" customWidth="1"/>
    <col min="15116" max="15116" width="12.7109375" style="204" customWidth="1"/>
    <col min="15117" max="15117" width="12.5703125" style="204" customWidth="1"/>
    <col min="15118" max="15118" width="9.140625" style="204" customWidth="1"/>
    <col min="15119" max="15119" width="9.42578125" style="204" customWidth="1"/>
    <col min="15120" max="15123" width="10.5703125" style="204" customWidth="1"/>
    <col min="15124" max="15124" width="10" style="204" customWidth="1"/>
    <col min="15125" max="15125" width="5" style="204" customWidth="1"/>
    <col min="15126" max="15126" width="9.28515625" style="204" customWidth="1"/>
    <col min="15127" max="15127" width="12.140625" style="204" customWidth="1"/>
    <col min="15128" max="15361" width="9.140625" style="204"/>
    <col min="15362" max="15362" width="4.7109375" style="204" customWidth="1"/>
    <col min="15363" max="15363" width="6.140625" style="204" customWidth="1"/>
    <col min="15364" max="15364" width="0" style="204" hidden="1" customWidth="1"/>
    <col min="15365" max="15365" width="9.7109375" style="204" customWidth="1"/>
    <col min="15366" max="15366" width="16.28515625" style="204" customWidth="1"/>
    <col min="15367" max="15367" width="5.7109375" style="204" customWidth="1"/>
    <col min="15368" max="15368" width="0" style="204" hidden="1" customWidth="1"/>
    <col min="15369" max="15369" width="22" style="204" customWidth="1"/>
    <col min="15370" max="15370" width="15.7109375" style="204" customWidth="1"/>
    <col min="15371" max="15371" width="11.5703125" style="204" customWidth="1"/>
    <col min="15372" max="15372" width="12.7109375" style="204" customWidth="1"/>
    <col min="15373" max="15373" width="12.5703125" style="204" customWidth="1"/>
    <col min="15374" max="15374" width="9.140625" style="204" customWidth="1"/>
    <col min="15375" max="15375" width="9.42578125" style="204" customWidth="1"/>
    <col min="15376" max="15379" width="10.5703125" style="204" customWidth="1"/>
    <col min="15380" max="15380" width="10" style="204" customWidth="1"/>
    <col min="15381" max="15381" width="5" style="204" customWidth="1"/>
    <col min="15382" max="15382" width="9.28515625" style="204" customWidth="1"/>
    <col min="15383" max="15383" width="12.140625" style="204" customWidth="1"/>
    <col min="15384" max="15617" width="9.140625" style="204"/>
    <col min="15618" max="15618" width="4.7109375" style="204" customWidth="1"/>
    <col min="15619" max="15619" width="6.140625" style="204" customWidth="1"/>
    <col min="15620" max="15620" width="0" style="204" hidden="1" customWidth="1"/>
    <col min="15621" max="15621" width="9.7109375" style="204" customWidth="1"/>
    <col min="15622" max="15622" width="16.28515625" style="204" customWidth="1"/>
    <col min="15623" max="15623" width="5.7109375" style="204" customWidth="1"/>
    <col min="15624" max="15624" width="0" style="204" hidden="1" customWidth="1"/>
    <col min="15625" max="15625" width="22" style="204" customWidth="1"/>
    <col min="15626" max="15626" width="15.7109375" style="204" customWidth="1"/>
    <col min="15627" max="15627" width="11.5703125" style="204" customWidth="1"/>
    <col min="15628" max="15628" width="12.7109375" style="204" customWidth="1"/>
    <col min="15629" max="15629" width="12.5703125" style="204" customWidth="1"/>
    <col min="15630" max="15630" width="9.140625" style="204" customWidth="1"/>
    <col min="15631" max="15631" width="9.42578125" style="204" customWidth="1"/>
    <col min="15632" max="15635" width="10.5703125" style="204" customWidth="1"/>
    <col min="15636" max="15636" width="10" style="204" customWidth="1"/>
    <col min="15637" max="15637" width="5" style="204" customWidth="1"/>
    <col min="15638" max="15638" width="9.28515625" style="204" customWidth="1"/>
    <col min="15639" max="15639" width="12.140625" style="204" customWidth="1"/>
    <col min="15640" max="15873" width="9.140625" style="204"/>
    <col min="15874" max="15874" width="4.7109375" style="204" customWidth="1"/>
    <col min="15875" max="15875" width="6.140625" style="204" customWidth="1"/>
    <col min="15876" max="15876" width="0" style="204" hidden="1" customWidth="1"/>
    <col min="15877" max="15877" width="9.7109375" style="204" customWidth="1"/>
    <col min="15878" max="15878" width="16.28515625" style="204" customWidth="1"/>
    <col min="15879" max="15879" width="5.7109375" style="204" customWidth="1"/>
    <col min="15880" max="15880" width="0" style="204" hidden="1" customWidth="1"/>
    <col min="15881" max="15881" width="22" style="204" customWidth="1"/>
    <col min="15882" max="15882" width="15.7109375" style="204" customWidth="1"/>
    <col min="15883" max="15883" width="11.5703125" style="204" customWidth="1"/>
    <col min="15884" max="15884" width="12.7109375" style="204" customWidth="1"/>
    <col min="15885" max="15885" width="12.5703125" style="204" customWidth="1"/>
    <col min="15886" max="15886" width="9.140625" style="204" customWidth="1"/>
    <col min="15887" max="15887" width="9.42578125" style="204" customWidth="1"/>
    <col min="15888" max="15891" width="10.5703125" style="204" customWidth="1"/>
    <col min="15892" max="15892" width="10" style="204" customWidth="1"/>
    <col min="15893" max="15893" width="5" style="204" customWidth="1"/>
    <col min="15894" max="15894" width="9.28515625" style="204" customWidth="1"/>
    <col min="15895" max="15895" width="12.140625" style="204" customWidth="1"/>
    <col min="15896" max="16129" width="9.140625" style="204"/>
    <col min="16130" max="16130" width="4.7109375" style="204" customWidth="1"/>
    <col min="16131" max="16131" width="6.140625" style="204" customWidth="1"/>
    <col min="16132" max="16132" width="0" style="204" hidden="1" customWidth="1"/>
    <col min="16133" max="16133" width="9.7109375" style="204" customWidth="1"/>
    <col min="16134" max="16134" width="16.28515625" style="204" customWidth="1"/>
    <col min="16135" max="16135" width="5.7109375" style="204" customWidth="1"/>
    <col min="16136" max="16136" width="0" style="204" hidden="1" customWidth="1"/>
    <col min="16137" max="16137" width="22" style="204" customWidth="1"/>
    <col min="16138" max="16138" width="15.7109375" style="204" customWidth="1"/>
    <col min="16139" max="16139" width="11.5703125" style="204" customWidth="1"/>
    <col min="16140" max="16140" width="12.7109375" style="204" customWidth="1"/>
    <col min="16141" max="16141" width="12.5703125" style="204" customWidth="1"/>
    <col min="16142" max="16142" width="9.140625" style="204" customWidth="1"/>
    <col min="16143" max="16143" width="9.42578125" style="204" customWidth="1"/>
    <col min="16144" max="16147" width="10.5703125" style="204" customWidth="1"/>
    <col min="16148" max="16148" width="10" style="204" customWidth="1"/>
    <col min="16149" max="16149" width="5" style="204" customWidth="1"/>
    <col min="16150" max="16150" width="9.28515625" style="204" customWidth="1"/>
    <col min="16151" max="16151" width="12.140625" style="204" customWidth="1"/>
    <col min="16152" max="16384" width="9.140625" style="204"/>
  </cols>
  <sheetData>
    <row r="1" spans="1:26" ht="45" customHeight="1" x14ac:dyDescent="0.35">
      <c r="A1" s="348" t="s">
        <v>895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26" ht="21.75" customHeight="1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6" s="227" customFormat="1" ht="23.25" customHeight="1" x14ac:dyDescent="0.3">
      <c r="A3" s="349" t="s">
        <v>906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spans="1:26" s="227" customFormat="1" ht="23.25" customHeight="1" x14ac:dyDescent="0.25">
      <c r="A4" s="356" t="s">
        <v>385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</row>
    <row r="5" spans="1:26" ht="40.5" customHeight="1" x14ac:dyDescent="0.2">
      <c r="A5" s="350" t="s">
        <v>909</v>
      </c>
      <c r="B5" s="351"/>
      <c r="C5" s="351"/>
      <c r="D5" s="351"/>
      <c r="E5" s="351"/>
      <c r="F5" s="351"/>
      <c r="G5" s="351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</row>
    <row r="6" spans="1:26" s="221" customFormat="1" ht="17.25" customHeight="1" x14ac:dyDescent="0.2">
      <c r="A6" s="353" t="s">
        <v>27</v>
      </c>
      <c r="B6" s="353"/>
      <c r="C6" s="353"/>
      <c r="D6" s="353"/>
      <c r="E6" s="353"/>
      <c r="F6" s="353"/>
      <c r="G6" s="353"/>
      <c r="H6" s="353"/>
      <c r="I6" s="353"/>
      <c r="J6" s="353"/>
      <c r="K6" s="226"/>
      <c r="L6" s="226"/>
      <c r="M6" s="226"/>
      <c r="N6" s="225"/>
      <c r="O6" s="225"/>
      <c r="P6" s="224"/>
      <c r="Q6" s="224"/>
      <c r="R6" s="224"/>
      <c r="S6" s="224"/>
      <c r="T6" s="224"/>
      <c r="V6" s="355" t="s">
        <v>907</v>
      </c>
      <c r="W6" s="355"/>
      <c r="X6" s="223"/>
      <c r="Y6" s="223"/>
      <c r="Z6" s="222"/>
    </row>
    <row r="7" spans="1:26" s="220" customFormat="1" ht="33.75" customHeight="1" x14ac:dyDescent="0.2">
      <c r="A7" s="354" t="s">
        <v>400</v>
      </c>
      <c r="B7" s="354" t="s">
        <v>29</v>
      </c>
      <c r="C7" s="354"/>
      <c r="D7" s="229"/>
      <c r="E7" s="359" t="s">
        <v>32</v>
      </c>
      <c r="F7" s="360" t="s">
        <v>33</v>
      </c>
      <c r="G7" s="354" t="s">
        <v>34</v>
      </c>
      <c r="H7" s="359" t="s">
        <v>35</v>
      </c>
      <c r="I7" s="360" t="s">
        <v>387</v>
      </c>
      <c r="J7" s="360" t="s">
        <v>37</v>
      </c>
      <c r="K7" s="360" t="s">
        <v>38</v>
      </c>
      <c r="L7" s="360" t="s">
        <v>39</v>
      </c>
      <c r="M7" s="360" t="s">
        <v>40</v>
      </c>
      <c r="N7" s="363" t="s">
        <v>41</v>
      </c>
      <c r="O7" s="360" t="s">
        <v>382</v>
      </c>
      <c r="P7" s="357" t="s">
        <v>893</v>
      </c>
      <c r="Q7" s="357" t="s">
        <v>892</v>
      </c>
      <c r="R7" s="357" t="s">
        <v>891</v>
      </c>
      <c r="S7" s="357" t="s">
        <v>890</v>
      </c>
      <c r="T7" s="357" t="s">
        <v>889</v>
      </c>
      <c r="U7" s="358" t="s">
        <v>888</v>
      </c>
      <c r="V7" s="361" t="s">
        <v>887</v>
      </c>
      <c r="W7" s="358" t="s">
        <v>886</v>
      </c>
    </row>
    <row r="8" spans="1:26" s="220" customFormat="1" ht="51.75" customHeight="1" x14ac:dyDescent="0.2">
      <c r="A8" s="354"/>
      <c r="B8" s="354"/>
      <c r="C8" s="354"/>
      <c r="D8" s="229"/>
      <c r="E8" s="359"/>
      <c r="F8" s="360"/>
      <c r="G8" s="354"/>
      <c r="H8" s="359"/>
      <c r="I8" s="363"/>
      <c r="J8" s="360"/>
      <c r="K8" s="360"/>
      <c r="L8" s="360"/>
      <c r="M8" s="360"/>
      <c r="N8" s="363"/>
      <c r="O8" s="360"/>
      <c r="P8" s="357"/>
      <c r="Q8" s="357"/>
      <c r="R8" s="357"/>
      <c r="S8" s="357"/>
      <c r="T8" s="357"/>
      <c r="U8" s="358"/>
      <c r="V8" s="361"/>
      <c r="W8" s="358"/>
    </row>
    <row r="9" spans="1:26" s="211" customFormat="1" ht="57" customHeight="1" x14ac:dyDescent="0.2">
      <c r="A9" s="215">
        <v>1</v>
      </c>
      <c r="B9" s="152">
        <v>502</v>
      </c>
      <c r="C9" s="152" t="s">
        <v>553</v>
      </c>
      <c r="D9" s="153">
        <v>10153454</v>
      </c>
      <c r="E9" s="154" t="s">
        <v>678</v>
      </c>
      <c r="F9" s="154" t="s">
        <v>858</v>
      </c>
      <c r="G9" s="152" t="s">
        <v>47</v>
      </c>
      <c r="H9" s="153" t="s">
        <v>859</v>
      </c>
      <c r="I9" s="156" t="s">
        <v>861</v>
      </c>
      <c r="J9" s="157" t="s">
        <v>862</v>
      </c>
      <c r="K9" s="218" t="s">
        <v>863</v>
      </c>
      <c r="L9" s="153" t="s">
        <v>52</v>
      </c>
      <c r="M9" s="153" t="s">
        <v>864</v>
      </c>
      <c r="N9" s="218" t="s">
        <v>455</v>
      </c>
      <c r="O9" s="159" t="s">
        <v>865</v>
      </c>
      <c r="P9" s="216">
        <v>8.1999999999999993</v>
      </c>
      <c r="Q9" s="216">
        <v>8.3000000000000007</v>
      </c>
      <c r="R9" s="216">
        <v>7.7</v>
      </c>
      <c r="S9" s="216">
        <v>7.4</v>
      </c>
      <c r="T9" s="216">
        <v>7.8</v>
      </c>
      <c r="U9" s="215"/>
      <c r="V9" s="214">
        <f>P9+Q9+R9+S9+T9</f>
        <v>39.4</v>
      </c>
      <c r="W9" s="213">
        <f>V9*2</f>
        <v>78.8</v>
      </c>
      <c r="X9" s="212"/>
    </row>
    <row r="10" spans="1:26" ht="30.75" customHeight="1" x14ac:dyDescent="0.2">
      <c r="E10" s="210"/>
      <c r="F10" s="210"/>
      <c r="J10" s="209"/>
      <c r="K10" s="209"/>
      <c r="L10" s="209"/>
      <c r="M10" s="209"/>
      <c r="N10" s="209"/>
      <c r="O10" s="208"/>
    </row>
    <row r="11" spans="1:26" s="205" customFormat="1" ht="19.5" x14ac:dyDescent="0.25">
      <c r="A11" s="82" t="s">
        <v>401</v>
      </c>
      <c r="B11" s="207"/>
      <c r="C11" s="207"/>
      <c r="D11" s="207"/>
      <c r="E11" s="207"/>
      <c r="F11" s="206"/>
      <c r="G11" s="206"/>
      <c r="H11" s="362"/>
      <c r="I11" s="362"/>
      <c r="J11" s="362"/>
      <c r="K11" s="362"/>
      <c r="L11" s="362"/>
      <c r="M11" s="362"/>
      <c r="N11" s="362"/>
      <c r="O11" s="362"/>
      <c r="P11" s="362"/>
    </row>
    <row r="12" spans="1:26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</sheetData>
  <mergeCells count="29">
    <mergeCell ref="A1:W1"/>
    <mergeCell ref="A3:W3"/>
    <mergeCell ref="A4:W4"/>
    <mergeCell ref="A5:W5"/>
    <mergeCell ref="A6:J6"/>
    <mergeCell ref="V6:W6"/>
    <mergeCell ref="M7:M8"/>
    <mergeCell ref="A7:A8"/>
    <mergeCell ref="B7:B8"/>
    <mergeCell ref="C7:C8"/>
    <mergeCell ref="E7:E8"/>
    <mergeCell ref="F7:F8"/>
    <mergeCell ref="G7:G8"/>
    <mergeCell ref="T7:T8"/>
    <mergeCell ref="U7:U8"/>
    <mergeCell ref="V7:V8"/>
    <mergeCell ref="W7:W8"/>
    <mergeCell ref="H11:P11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</mergeCells>
  <pageMargins left="0.25" right="0.25" top="0.75" bottom="0.75" header="0.3" footer="0.3"/>
  <pageSetup paperSize="9" scale="69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view="pageBreakPreview" zoomScale="75" zoomScaleNormal="100" zoomScaleSheetLayoutView="75" workbookViewId="0">
      <selection activeCell="T10" sqref="T10"/>
    </sheetView>
  </sheetViews>
  <sheetFormatPr defaultRowHeight="12.75" x14ac:dyDescent="0.2"/>
  <cols>
    <col min="1" max="1" width="4.7109375" style="204" customWidth="1"/>
    <col min="2" max="2" width="6.140625" style="204" customWidth="1"/>
    <col min="3" max="4" width="10" style="204" hidden="1" customWidth="1"/>
    <col min="5" max="5" width="9.7109375" style="204" customWidth="1"/>
    <col min="6" max="6" width="16.7109375" style="204" customWidth="1"/>
    <col min="7" max="7" width="5.7109375" style="204" customWidth="1"/>
    <col min="8" max="8" width="5.85546875" style="204" hidden="1" customWidth="1"/>
    <col min="9" max="9" width="14.140625" style="204" customWidth="1"/>
    <col min="10" max="10" width="14" style="204" customWidth="1"/>
    <col min="11" max="11" width="12.140625" style="204" customWidth="1"/>
    <col min="12" max="12" width="13.7109375" style="204" customWidth="1"/>
    <col min="13" max="13" width="11.85546875" style="204" customWidth="1"/>
    <col min="14" max="14" width="10.85546875" style="204" customWidth="1"/>
    <col min="15" max="15" width="13.28515625" style="204" customWidth="1"/>
    <col min="16" max="19" width="10.5703125" style="204" customWidth="1"/>
    <col min="20" max="20" width="10" style="204" customWidth="1"/>
    <col min="21" max="21" width="5" style="204" customWidth="1"/>
    <col min="22" max="22" width="9.28515625" style="204" customWidth="1"/>
    <col min="23" max="23" width="12.140625" style="204" customWidth="1"/>
    <col min="24" max="257" width="9.140625" style="204"/>
    <col min="258" max="258" width="4.7109375" style="204" customWidth="1"/>
    <col min="259" max="259" width="6.140625" style="204" customWidth="1"/>
    <col min="260" max="260" width="0" style="204" hidden="1" customWidth="1"/>
    <col min="261" max="261" width="9.7109375" style="204" customWidth="1"/>
    <col min="262" max="262" width="20" style="204" customWidth="1"/>
    <col min="263" max="263" width="5.7109375" style="204" customWidth="1"/>
    <col min="264" max="264" width="0" style="204" hidden="1" customWidth="1"/>
    <col min="265" max="265" width="21.42578125" style="204" customWidth="1"/>
    <col min="266" max="266" width="14" style="204" customWidth="1"/>
    <col min="267" max="267" width="12.140625" style="204" customWidth="1"/>
    <col min="268" max="268" width="13.7109375" style="204" customWidth="1"/>
    <col min="269" max="269" width="11.85546875" style="204" customWidth="1"/>
    <col min="270" max="270" width="10.85546875" style="204" customWidth="1"/>
    <col min="271" max="271" width="13.28515625" style="204" customWidth="1"/>
    <col min="272" max="275" width="10.5703125" style="204" customWidth="1"/>
    <col min="276" max="276" width="10" style="204" customWidth="1"/>
    <col min="277" max="277" width="5" style="204" customWidth="1"/>
    <col min="278" max="278" width="9.28515625" style="204" customWidth="1"/>
    <col min="279" max="279" width="12.140625" style="204" customWidth="1"/>
    <col min="280" max="513" width="9.140625" style="204"/>
    <col min="514" max="514" width="4.7109375" style="204" customWidth="1"/>
    <col min="515" max="515" width="6.140625" style="204" customWidth="1"/>
    <col min="516" max="516" width="0" style="204" hidden="1" customWidth="1"/>
    <col min="517" max="517" width="9.7109375" style="204" customWidth="1"/>
    <col min="518" max="518" width="20" style="204" customWidth="1"/>
    <col min="519" max="519" width="5.7109375" style="204" customWidth="1"/>
    <col min="520" max="520" width="0" style="204" hidden="1" customWidth="1"/>
    <col min="521" max="521" width="21.42578125" style="204" customWidth="1"/>
    <col min="522" max="522" width="14" style="204" customWidth="1"/>
    <col min="523" max="523" width="12.140625" style="204" customWidth="1"/>
    <col min="524" max="524" width="13.7109375" style="204" customWidth="1"/>
    <col min="525" max="525" width="11.85546875" style="204" customWidth="1"/>
    <col min="526" max="526" width="10.85546875" style="204" customWidth="1"/>
    <col min="527" max="527" width="13.28515625" style="204" customWidth="1"/>
    <col min="528" max="531" width="10.5703125" style="204" customWidth="1"/>
    <col min="532" max="532" width="10" style="204" customWidth="1"/>
    <col min="533" max="533" width="5" style="204" customWidth="1"/>
    <col min="534" max="534" width="9.28515625" style="204" customWidth="1"/>
    <col min="535" max="535" width="12.140625" style="204" customWidth="1"/>
    <col min="536" max="769" width="9.140625" style="204"/>
    <col min="770" max="770" width="4.7109375" style="204" customWidth="1"/>
    <col min="771" max="771" width="6.140625" style="204" customWidth="1"/>
    <col min="772" max="772" width="0" style="204" hidden="1" customWidth="1"/>
    <col min="773" max="773" width="9.7109375" style="204" customWidth="1"/>
    <col min="774" max="774" width="20" style="204" customWidth="1"/>
    <col min="775" max="775" width="5.7109375" style="204" customWidth="1"/>
    <col min="776" max="776" width="0" style="204" hidden="1" customWidth="1"/>
    <col min="777" max="777" width="21.42578125" style="204" customWidth="1"/>
    <col min="778" max="778" width="14" style="204" customWidth="1"/>
    <col min="779" max="779" width="12.140625" style="204" customWidth="1"/>
    <col min="780" max="780" width="13.7109375" style="204" customWidth="1"/>
    <col min="781" max="781" width="11.85546875" style="204" customWidth="1"/>
    <col min="782" max="782" width="10.85546875" style="204" customWidth="1"/>
    <col min="783" max="783" width="13.28515625" style="204" customWidth="1"/>
    <col min="784" max="787" width="10.5703125" style="204" customWidth="1"/>
    <col min="788" max="788" width="10" style="204" customWidth="1"/>
    <col min="789" max="789" width="5" style="204" customWidth="1"/>
    <col min="790" max="790" width="9.28515625" style="204" customWidth="1"/>
    <col min="791" max="791" width="12.140625" style="204" customWidth="1"/>
    <col min="792" max="1025" width="9.140625" style="204"/>
    <col min="1026" max="1026" width="4.7109375" style="204" customWidth="1"/>
    <col min="1027" max="1027" width="6.140625" style="204" customWidth="1"/>
    <col min="1028" max="1028" width="0" style="204" hidden="1" customWidth="1"/>
    <col min="1029" max="1029" width="9.7109375" style="204" customWidth="1"/>
    <col min="1030" max="1030" width="20" style="204" customWidth="1"/>
    <col min="1031" max="1031" width="5.7109375" style="204" customWidth="1"/>
    <col min="1032" max="1032" width="0" style="204" hidden="1" customWidth="1"/>
    <col min="1033" max="1033" width="21.42578125" style="204" customWidth="1"/>
    <col min="1034" max="1034" width="14" style="204" customWidth="1"/>
    <col min="1035" max="1035" width="12.140625" style="204" customWidth="1"/>
    <col min="1036" max="1036" width="13.7109375" style="204" customWidth="1"/>
    <col min="1037" max="1037" width="11.85546875" style="204" customWidth="1"/>
    <col min="1038" max="1038" width="10.85546875" style="204" customWidth="1"/>
    <col min="1039" max="1039" width="13.28515625" style="204" customWidth="1"/>
    <col min="1040" max="1043" width="10.5703125" style="204" customWidth="1"/>
    <col min="1044" max="1044" width="10" style="204" customWidth="1"/>
    <col min="1045" max="1045" width="5" style="204" customWidth="1"/>
    <col min="1046" max="1046" width="9.28515625" style="204" customWidth="1"/>
    <col min="1047" max="1047" width="12.140625" style="204" customWidth="1"/>
    <col min="1048" max="1281" width="9.140625" style="204"/>
    <col min="1282" max="1282" width="4.7109375" style="204" customWidth="1"/>
    <col min="1283" max="1283" width="6.140625" style="204" customWidth="1"/>
    <col min="1284" max="1284" width="0" style="204" hidden="1" customWidth="1"/>
    <col min="1285" max="1285" width="9.7109375" style="204" customWidth="1"/>
    <col min="1286" max="1286" width="20" style="204" customWidth="1"/>
    <col min="1287" max="1287" width="5.7109375" style="204" customWidth="1"/>
    <col min="1288" max="1288" width="0" style="204" hidden="1" customWidth="1"/>
    <col min="1289" max="1289" width="21.42578125" style="204" customWidth="1"/>
    <col min="1290" max="1290" width="14" style="204" customWidth="1"/>
    <col min="1291" max="1291" width="12.140625" style="204" customWidth="1"/>
    <col min="1292" max="1292" width="13.7109375" style="204" customWidth="1"/>
    <col min="1293" max="1293" width="11.85546875" style="204" customWidth="1"/>
    <col min="1294" max="1294" width="10.85546875" style="204" customWidth="1"/>
    <col min="1295" max="1295" width="13.28515625" style="204" customWidth="1"/>
    <col min="1296" max="1299" width="10.5703125" style="204" customWidth="1"/>
    <col min="1300" max="1300" width="10" style="204" customWidth="1"/>
    <col min="1301" max="1301" width="5" style="204" customWidth="1"/>
    <col min="1302" max="1302" width="9.28515625" style="204" customWidth="1"/>
    <col min="1303" max="1303" width="12.140625" style="204" customWidth="1"/>
    <col min="1304" max="1537" width="9.140625" style="204"/>
    <col min="1538" max="1538" width="4.7109375" style="204" customWidth="1"/>
    <col min="1539" max="1539" width="6.140625" style="204" customWidth="1"/>
    <col min="1540" max="1540" width="0" style="204" hidden="1" customWidth="1"/>
    <col min="1541" max="1541" width="9.7109375" style="204" customWidth="1"/>
    <col min="1542" max="1542" width="20" style="204" customWidth="1"/>
    <col min="1543" max="1543" width="5.7109375" style="204" customWidth="1"/>
    <col min="1544" max="1544" width="0" style="204" hidden="1" customWidth="1"/>
    <col min="1545" max="1545" width="21.42578125" style="204" customWidth="1"/>
    <col min="1546" max="1546" width="14" style="204" customWidth="1"/>
    <col min="1547" max="1547" width="12.140625" style="204" customWidth="1"/>
    <col min="1548" max="1548" width="13.7109375" style="204" customWidth="1"/>
    <col min="1549" max="1549" width="11.85546875" style="204" customWidth="1"/>
    <col min="1550" max="1550" width="10.85546875" style="204" customWidth="1"/>
    <col min="1551" max="1551" width="13.28515625" style="204" customWidth="1"/>
    <col min="1552" max="1555" width="10.5703125" style="204" customWidth="1"/>
    <col min="1556" max="1556" width="10" style="204" customWidth="1"/>
    <col min="1557" max="1557" width="5" style="204" customWidth="1"/>
    <col min="1558" max="1558" width="9.28515625" style="204" customWidth="1"/>
    <col min="1559" max="1559" width="12.140625" style="204" customWidth="1"/>
    <col min="1560" max="1793" width="9.140625" style="204"/>
    <col min="1794" max="1794" width="4.7109375" style="204" customWidth="1"/>
    <col min="1795" max="1795" width="6.140625" style="204" customWidth="1"/>
    <col min="1796" max="1796" width="0" style="204" hidden="1" customWidth="1"/>
    <col min="1797" max="1797" width="9.7109375" style="204" customWidth="1"/>
    <col min="1798" max="1798" width="20" style="204" customWidth="1"/>
    <col min="1799" max="1799" width="5.7109375" style="204" customWidth="1"/>
    <col min="1800" max="1800" width="0" style="204" hidden="1" customWidth="1"/>
    <col min="1801" max="1801" width="21.42578125" style="204" customWidth="1"/>
    <col min="1802" max="1802" width="14" style="204" customWidth="1"/>
    <col min="1803" max="1803" width="12.140625" style="204" customWidth="1"/>
    <col min="1804" max="1804" width="13.7109375" style="204" customWidth="1"/>
    <col min="1805" max="1805" width="11.85546875" style="204" customWidth="1"/>
    <col min="1806" max="1806" width="10.85546875" style="204" customWidth="1"/>
    <col min="1807" max="1807" width="13.28515625" style="204" customWidth="1"/>
    <col min="1808" max="1811" width="10.5703125" style="204" customWidth="1"/>
    <col min="1812" max="1812" width="10" style="204" customWidth="1"/>
    <col min="1813" max="1813" width="5" style="204" customWidth="1"/>
    <col min="1814" max="1814" width="9.28515625" style="204" customWidth="1"/>
    <col min="1815" max="1815" width="12.140625" style="204" customWidth="1"/>
    <col min="1816" max="2049" width="9.140625" style="204"/>
    <col min="2050" max="2050" width="4.7109375" style="204" customWidth="1"/>
    <col min="2051" max="2051" width="6.140625" style="204" customWidth="1"/>
    <col min="2052" max="2052" width="0" style="204" hidden="1" customWidth="1"/>
    <col min="2053" max="2053" width="9.7109375" style="204" customWidth="1"/>
    <col min="2054" max="2054" width="20" style="204" customWidth="1"/>
    <col min="2055" max="2055" width="5.7109375" style="204" customWidth="1"/>
    <col min="2056" max="2056" width="0" style="204" hidden="1" customWidth="1"/>
    <col min="2057" max="2057" width="21.42578125" style="204" customWidth="1"/>
    <col min="2058" max="2058" width="14" style="204" customWidth="1"/>
    <col min="2059" max="2059" width="12.140625" style="204" customWidth="1"/>
    <col min="2060" max="2060" width="13.7109375" style="204" customWidth="1"/>
    <col min="2061" max="2061" width="11.85546875" style="204" customWidth="1"/>
    <col min="2062" max="2062" width="10.85546875" style="204" customWidth="1"/>
    <col min="2063" max="2063" width="13.28515625" style="204" customWidth="1"/>
    <col min="2064" max="2067" width="10.5703125" style="204" customWidth="1"/>
    <col min="2068" max="2068" width="10" style="204" customWidth="1"/>
    <col min="2069" max="2069" width="5" style="204" customWidth="1"/>
    <col min="2070" max="2070" width="9.28515625" style="204" customWidth="1"/>
    <col min="2071" max="2071" width="12.140625" style="204" customWidth="1"/>
    <col min="2072" max="2305" width="9.140625" style="204"/>
    <col min="2306" max="2306" width="4.7109375" style="204" customWidth="1"/>
    <col min="2307" max="2307" width="6.140625" style="204" customWidth="1"/>
    <col min="2308" max="2308" width="0" style="204" hidden="1" customWidth="1"/>
    <col min="2309" max="2309" width="9.7109375" style="204" customWidth="1"/>
    <col min="2310" max="2310" width="20" style="204" customWidth="1"/>
    <col min="2311" max="2311" width="5.7109375" style="204" customWidth="1"/>
    <col min="2312" max="2312" width="0" style="204" hidden="1" customWidth="1"/>
    <col min="2313" max="2313" width="21.42578125" style="204" customWidth="1"/>
    <col min="2314" max="2314" width="14" style="204" customWidth="1"/>
    <col min="2315" max="2315" width="12.140625" style="204" customWidth="1"/>
    <col min="2316" max="2316" width="13.7109375" style="204" customWidth="1"/>
    <col min="2317" max="2317" width="11.85546875" style="204" customWidth="1"/>
    <col min="2318" max="2318" width="10.85546875" style="204" customWidth="1"/>
    <col min="2319" max="2319" width="13.28515625" style="204" customWidth="1"/>
    <col min="2320" max="2323" width="10.5703125" style="204" customWidth="1"/>
    <col min="2324" max="2324" width="10" style="204" customWidth="1"/>
    <col min="2325" max="2325" width="5" style="204" customWidth="1"/>
    <col min="2326" max="2326" width="9.28515625" style="204" customWidth="1"/>
    <col min="2327" max="2327" width="12.140625" style="204" customWidth="1"/>
    <col min="2328" max="2561" width="9.140625" style="204"/>
    <col min="2562" max="2562" width="4.7109375" style="204" customWidth="1"/>
    <col min="2563" max="2563" width="6.140625" style="204" customWidth="1"/>
    <col min="2564" max="2564" width="0" style="204" hidden="1" customWidth="1"/>
    <col min="2565" max="2565" width="9.7109375" style="204" customWidth="1"/>
    <col min="2566" max="2566" width="20" style="204" customWidth="1"/>
    <col min="2567" max="2567" width="5.7109375" style="204" customWidth="1"/>
    <col min="2568" max="2568" width="0" style="204" hidden="1" customWidth="1"/>
    <col min="2569" max="2569" width="21.42578125" style="204" customWidth="1"/>
    <col min="2570" max="2570" width="14" style="204" customWidth="1"/>
    <col min="2571" max="2571" width="12.140625" style="204" customWidth="1"/>
    <col min="2572" max="2572" width="13.7109375" style="204" customWidth="1"/>
    <col min="2573" max="2573" width="11.85546875" style="204" customWidth="1"/>
    <col min="2574" max="2574" width="10.85546875" style="204" customWidth="1"/>
    <col min="2575" max="2575" width="13.28515625" style="204" customWidth="1"/>
    <col min="2576" max="2579" width="10.5703125" style="204" customWidth="1"/>
    <col min="2580" max="2580" width="10" style="204" customWidth="1"/>
    <col min="2581" max="2581" width="5" style="204" customWidth="1"/>
    <col min="2582" max="2582" width="9.28515625" style="204" customWidth="1"/>
    <col min="2583" max="2583" width="12.140625" style="204" customWidth="1"/>
    <col min="2584" max="2817" width="9.140625" style="204"/>
    <col min="2818" max="2818" width="4.7109375" style="204" customWidth="1"/>
    <col min="2819" max="2819" width="6.140625" style="204" customWidth="1"/>
    <col min="2820" max="2820" width="0" style="204" hidden="1" customWidth="1"/>
    <col min="2821" max="2821" width="9.7109375" style="204" customWidth="1"/>
    <col min="2822" max="2822" width="20" style="204" customWidth="1"/>
    <col min="2823" max="2823" width="5.7109375" style="204" customWidth="1"/>
    <col min="2824" max="2824" width="0" style="204" hidden="1" customWidth="1"/>
    <col min="2825" max="2825" width="21.42578125" style="204" customWidth="1"/>
    <col min="2826" max="2826" width="14" style="204" customWidth="1"/>
    <col min="2827" max="2827" width="12.140625" style="204" customWidth="1"/>
    <col min="2828" max="2828" width="13.7109375" style="204" customWidth="1"/>
    <col min="2829" max="2829" width="11.85546875" style="204" customWidth="1"/>
    <col min="2830" max="2830" width="10.85546875" style="204" customWidth="1"/>
    <col min="2831" max="2831" width="13.28515625" style="204" customWidth="1"/>
    <col min="2832" max="2835" width="10.5703125" style="204" customWidth="1"/>
    <col min="2836" max="2836" width="10" style="204" customWidth="1"/>
    <col min="2837" max="2837" width="5" style="204" customWidth="1"/>
    <col min="2838" max="2838" width="9.28515625" style="204" customWidth="1"/>
    <col min="2839" max="2839" width="12.140625" style="204" customWidth="1"/>
    <col min="2840" max="3073" width="9.140625" style="204"/>
    <col min="3074" max="3074" width="4.7109375" style="204" customWidth="1"/>
    <col min="3075" max="3075" width="6.140625" style="204" customWidth="1"/>
    <col min="3076" max="3076" width="0" style="204" hidden="1" customWidth="1"/>
    <col min="3077" max="3077" width="9.7109375" style="204" customWidth="1"/>
    <col min="3078" max="3078" width="20" style="204" customWidth="1"/>
    <col min="3079" max="3079" width="5.7109375" style="204" customWidth="1"/>
    <col min="3080" max="3080" width="0" style="204" hidden="1" customWidth="1"/>
    <col min="3081" max="3081" width="21.42578125" style="204" customWidth="1"/>
    <col min="3082" max="3082" width="14" style="204" customWidth="1"/>
    <col min="3083" max="3083" width="12.140625" style="204" customWidth="1"/>
    <col min="3084" max="3084" width="13.7109375" style="204" customWidth="1"/>
    <col min="3085" max="3085" width="11.85546875" style="204" customWidth="1"/>
    <col min="3086" max="3086" width="10.85546875" style="204" customWidth="1"/>
    <col min="3087" max="3087" width="13.28515625" style="204" customWidth="1"/>
    <col min="3088" max="3091" width="10.5703125" style="204" customWidth="1"/>
    <col min="3092" max="3092" width="10" style="204" customWidth="1"/>
    <col min="3093" max="3093" width="5" style="204" customWidth="1"/>
    <col min="3094" max="3094" width="9.28515625" style="204" customWidth="1"/>
    <col min="3095" max="3095" width="12.140625" style="204" customWidth="1"/>
    <col min="3096" max="3329" width="9.140625" style="204"/>
    <col min="3330" max="3330" width="4.7109375" style="204" customWidth="1"/>
    <col min="3331" max="3331" width="6.140625" style="204" customWidth="1"/>
    <col min="3332" max="3332" width="0" style="204" hidden="1" customWidth="1"/>
    <col min="3333" max="3333" width="9.7109375" style="204" customWidth="1"/>
    <col min="3334" max="3334" width="20" style="204" customWidth="1"/>
    <col min="3335" max="3335" width="5.7109375" style="204" customWidth="1"/>
    <col min="3336" max="3336" width="0" style="204" hidden="1" customWidth="1"/>
    <col min="3337" max="3337" width="21.42578125" style="204" customWidth="1"/>
    <col min="3338" max="3338" width="14" style="204" customWidth="1"/>
    <col min="3339" max="3339" width="12.140625" style="204" customWidth="1"/>
    <col min="3340" max="3340" width="13.7109375" style="204" customWidth="1"/>
    <col min="3341" max="3341" width="11.85546875" style="204" customWidth="1"/>
    <col min="3342" max="3342" width="10.85546875" style="204" customWidth="1"/>
    <col min="3343" max="3343" width="13.28515625" style="204" customWidth="1"/>
    <col min="3344" max="3347" width="10.5703125" style="204" customWidth="1"/>
    <col min="3348" max="3348" width="10" style="204" customWidth="1"/>
    <col min="3349" max="3349" width="5" style="204" customWidth="1"/>
    <col min="3350" max="3350" width="9.28515625" style="204" customWidth="1"/>
    <col min="3351" max="3351" width="12.140625" style="204" customWidth="1"/>
    <col min="3352" max="3585" width="9.140625" style="204"/>
    <col min="3586" max="3586" width="4.7109375" style="204" customWidth="1"/>
    <col min="3587" max="3587" width="6.140625" style="204" customWidth="1"/>
    <col min="3588" max="3588" width="0" style="204" hidden="1" customWidth="1"/>
    <col min="3589" max="3589" width="9.7109375" style="204" customWidth="1"/>
    <col min="3590" max="3590" width="20" style="204" customWidth="1"/>
    <col min="3591" max="3591" width="5.7109375" style="204" customWidth="1"/>
    <col min="3592" max="3592" width="0" style="204" hidden="1" customWidth="1"/>
    <col min="3593" max="3593" width="21.42578125" style="204" customWidth="1"/>
    <col min="3594" max="3594" width="14" style="204" customWidth="1"/>
    <col min="3595" max="3595" width="12.140625" style="204" customWidth="1"/>
    <col min="3596" max="3596" width="13.7109375" style="204" customWidth="1"/>
    <col min="3597" max="3597" width="11.85546875" style="204" customWidth="1"/>
    <col min="3598" max="3598" width="10.85546875" style="204" customWidth="1"/>
    <col min="3599" max="3599" width="13.28515625" style="204" customWidth="1"/>
    <col min="3600" max="3603" width="10.5703125" style="204" customWidth="1"/>
    <col min="3604" max="3604" width="10" style="204" customWidth="1"/>
    <col min="3605" max="3605" width="5" style="204" customWidth="1"/>
    <col min="3606" max="3606" width="9.28515625" style="204" customWidth="1"/>
    <col min="3607" max="3607" width="12.140625" style="204" customWidth="1"/>
    <col min="3608" max="3841" width="9.140625" style="204"/>
    <col min="3842" max="3842" width="4.7109375" style="204" customWidth="1"/>
    <col min="3843" max="3843" width="6.140625" style="204" customWidth="1"/>
    <col min="3844" max="3844" width="0" style="204" hidden="1" customWidth="1"/>
    <col min="3845" max="3845" width="9.7109375" style="204" customWidth="1"/>
    <col min="3846" max="3846" width="20" style="204" customWidth="1"/>
    <col min="3847" max="3847" width="5.7109375" style="204" customWidth="1"/>
    <col min="3848" max="3848" width="0" style="204" hidden="1" customWidth="1"/>
    <col min="3849" max="3849" width="21.42578125" style="204" customWidth="1"/>
    <col min="3850" max="3850" width="14" style="204" customWidth="1"/>
    <col min="3851" max="3851" width="12.140625" style="204" customWidth="1"/>
    <col min="3852" max="3852" width="13.7109375" style="204" customWidth="1"/>
    <col min="3853" max="3853" width="11.85546875" style="204" customWidth="1"/>
    <col min="3854" max="3854" width="10.85546875" style="204" customWidth="1"/>
    <col min="3855" max="3855" width="13.28515625" style="204" customWidth="1"/>
    <col min="3856" max="3859" width="10.5703125" style="204" customWidth="1"/>
    <col min="3860" max="3860" width="10" style="204" customWidth="1"/>
    <col min="3861" max="3861" width="5" style="204" customWidth="1"/>
    <col min="3862" max="3862" width="9.28515625" style="204" customWidth="1"/>
    <col min="3863" max="3863" width="12.140625" style="204" customWidth="1"/>
    <col min="3864" max="4097" width="9.140625" style="204"/>
    <col min="4098" max="4098" width="4.7109375" style="204" customWidth="1"/>
    <col min="4099" max="4099" width="6.140625" style="204" customWidth="1"/>
    <col min="4100" max="4100" width="0" style="204" hidden="1" customWidth="1"/>
    <col min="4101" max="4101" width="9.7109375" style="204" customWidth="1"/>
    <col min="4102" max="4102" width="20" style="204" customWidth="1"/>
    <col min="4103" max="4103" width="5.7109375" style="204" customWidth="1"/>
    <col min="4104" max="4104" width="0" style="204" hidden="1" customWidth="1"/>
    <col min="4105" max="4105" width="21.42578125" style="204" customWidth="1"/>
    <col min="4106" max="4106" width="14" style="204" customWidth="1"/>
    <col min="4107" max="4107" width="12.140625" style="204" customWidth="1"/>
    <col min="4108" max="4108" width="13.7109375" style="204" customWidth="1"/>
    <col min="4109" max="4109" width="11.85546875" style="204" customWidth="1"/>
    <col min="4110" max="4110" width="10.85546875" style="204" customWidth="1"/>
    <col min="4111" max="4111" width="13.28515625" style="204" customWidth="1"/>
    <col min="4112" max="4115" width="10.5703125" style="204" customWidth="1"/>
    <col min="4116" max="4116" width="10" style="204" customWidth="1"/>
    <col min="4117" max="4117" width="5" style="204" customWidth="1"/>
    <col min="4118" max="4118" width="9.28515625" style="204" customWidth="1"/>
    <col min="4119" max="4119" width="12.140625" style="204" customWidth="1"/>
    <col min="4120" max="4353" width="9.140625" style="204"/>
    <col min="4354" max="4354" width="4.7109375" style="204" customWidth="1"/>
    <col min="4355" max="4355" width="6.140625" style="204" customWidth="1"/>
    <col min="4356" max="4356" width="0" style="204" hidden="1" customWidth="1"/>
    <col min="4357" max="4357" width="9.7109375" style="204" customWidth="1"/>
    <col min="4358" max="4358" width="20" style="204" customWidth="1"/>
    <col min="4359" max="4359" width="5.7109375" style="204" customWidth="1"/>
    <col min="4360" max="4360" width="0" style="204" hidden="1" customWidth="1"/>
    <col min="4361" max="4361" width="21.42578125" style="204" customWidth="1"/>
    <col min="4362" max="4362" width="14" style="204" customWidth="1"/>
    <col min="4363" max="4363" width="12.140625" style="204" customWidth="1"/>
    <col min="4364" max="4364" width="13.7109375" style="204" customWidth="1"/>
    <col min="4365" max="4365" width="11.85546875" style="204" customWidth="1"/>
    <col min="4366" max="4366" width="10.85546875" style="204" customWidth="1"/>
    <col min="4367" max="4367" width="13.28515625" style="204" customWidth="1"/>
    <col min="4368" max="4371" width="10.5703125" style="204" customWidth="1"/>
    <col min="4372" max="4372" width="10" style="204" customWidth="1"/>
    <col min="4373" max="4373" width="5" style="204" customWidth="1"/>
    <col min="4374" max="4374" width="9.28515625" style="204" customWidth="1"/>
    <col min="4375" max="4375" width="12.140625" style="204" customWidth="1"/>
    <col min="4376" max="4609" width="9.140625" style="204"/>
    <col min="4610" max="4610" width="4.7109375" style="204" customWidth="1"/>
    <col min="4611" max="4611" width="6.140625" style="204" customWidth="1"/>
    <col min="4612" max="4612" width="0" style="204" hidden="1" customWidth="1"/>
    <col min="4613" max="4613" width="9.7109375" style="204" customWidth="1"/>
    <col min="4614" max="4614" width="20" style="204" customWidth="1"/>
    <col min="4615" max="4615" width="5.7109375" style="204" customWidth="1"/>
    <col min="4616" max="4616" width="0" style="204" hidden="1" customWidth="1"/>
    <col min="4617" max="4617" width="21.42578125" style="204" customWidth="1"/>
    <col min="4618" max="4618" width="14" style="204" customWidth="1"/>
    <col min="4619" max="4619" width="12.140625" style="204" customWidth="1"/>
    <col min="4620" max="4620" width="13.7109375" style="204" customWidth="1"/>
    <col min="4621" max="4621" width="11.85546875" style="204" customWidth="1"/>
    <col min="4622" max="4622" width="10.85546875" style="204" customWidth="1"/>
    <col min="4623" max="4623" width="13.28515625" style="204" customWidth="1"/>
    <col min="4624" max="4627" width="10.5703125" style="204" customWidth="1"/>
    <col min="4628" max="4628" width="10" style="204" customWidth="1"/>
    <col min="4629" max="4629" width="5" style="204" customWidth="1"/>
    <col min="4630" max="4630" width="9.28515625" style="204" customWidth="1"/>
    <col min="4631" max="4631" width="12.140625" style="204" customWidth="1"/>
    <col min="4632" max="4865" width="9.140625" style="204"/>
    <col min="4866" max="4866" width="4.7109375" style="204" customWidth="1"/>
    <col min="4867" max="4867" width="6.140625" style="204" customWidth="1"/>
    <col min="4868" max="4868" width="0" style="204" hidden="1" customWidth="1"/>
    <col min="4869" max="4869" width="9.7109375" style="204" customWidth="1"/>
    <col min="4870" max="4870" width="20" style="204" customWidth="1"/>
    <col min="4871" max="4871" width="5.7109375" style="204" customWidth="1"/>
    <col min="4872" max="4872" width="0" style="204" hidden="1" customWidth="1"/>
    <col min="4873" max="4873" width="21.42578125" style="204" customWidth="1"/>
    <col min="4874" max="4874" width="14" style="204" customWidth="1"/>
    <col min="4875" max="4875" width="12.140625" style="204" customWidth="1"/>
    <col min="4876" max="4876" width="13.7109375" style="204" customWidth="1"/>
    <col min="4877" max="4877" width="11.85546875" style="204" customWidth="1"/>
    <col min="4878" max="4878" width="10.85546875" style="204" customWidth="1"/>
    <col min="4879" max="4879" width="13.28515625" style="204" customWidth="1"/>
    <col min="4880" max="4883" width="10.5703125" style="204" customWidth="1"/>
    <col min="4884" max="4884" width="10" style="204" customWidth="1"/>
    <col min="4885" max="4885" width="5" style="204" customWidth="1"/>
    <col min="4886" max="4886" width="9.28515625" style="204" customWidth="1"/>
    <col min="4887" max="4887" width="12.140625" style="204" customWidth="1"/>
    <col min="4888" max="5121" width="9.140625" style="204"/>
    <col min="5122" max="5122" width="4.7109375" style="204" customWidth="1"/>
    <col min="5123" max="5123" width="6.140625" style="204" customWidth="1"/>
    <col min="5124" max="5124" width="0" style="204" hidden="1" customWidth="1"/>
    <col min="5125" max="5125" width="9.7109375" style="204" customWidth="1"/>
    <col min="5126" max="5126" width="20" style="204" customWidth="1"/>
    <col min="5127" max="5127" width="5.7109375" style="204" customWidth="1"/>
    <col min="5128" max="5128" width="0" style="204" hidden="1" customWidth="1"/>
    <col min="5129" max="5129" width="21.42578125" style="204" customWidth="1"/>
    <col min="5130" max="5130" width="14" style="204" customWidth="1"/>
    <col min="5131" max="5131" width="12.140625" style="204" customWidth="1"/>
    <col min="5132" max="5132" width="13.7109375" style="204" customWidth="1"/>
    <col min="5133" max="5133" width="11.85546875" style="204" customWidth="1"/>
    <col min="5134" max="5134" width="10.85546875" style="204" customWidth="1"/>
    <col min="5135" max="5135" width="13.28515625" style="204" customWidth="1"/>
    <col min="5136" max="5139" width="10.5703125" style="204" customWidth="1"/>
    <col min="5140" max="5140" width="10" style="204" customWidth="1"/>
    <col min="5141" max="5141" width="5" style="204" customWidth="1"/>
    <col min="5142" max="5142" width="9.28515625" style="204" customWidth="1"/>
    <col min="5143" max="5143" width="12.140625" style="204" customWidth="1"/>
    <col min="5144" max="5377" width="9.140625" style="204"/>
    <col min="5378" max="5378" width="4.7109375" style="204" customWidth="1"/>
    <col min="5379" max="5379" width="6.140625" style="204" customWidth="1"/>
    <col min="5380" max="5380" width="0" style="204" hidden="1" customWidth="1"/>
    <col min="5381" max="5381" width="9.7109375" style="204" customWidth="1"/>
    <col min="5382" max="5382" width="20" style="204" customWidth="1"/>
    <col min="5383" max="5383" width="5.7109375" style="204" customWidth="1"/>
    <col min="5384" max="5384" width="0" style="204" hidden="1" customWidth="1"/>
    <col min="5385" max="5385" width="21.42578125" style="204" customWidth="1"/>
    <col min="5386" max="5386" width="14" style="204" customWidth="1"/>
    <col min="5387" max="5387" width="12.140625" style="204" customWidth="1"/>
    <col min="5388" max="5388" width="13.7109375" style="204" customWidth="1"/>
    <col min="5389" max="5389" width="11.85546875" style="204" customWidth="1"/>
    <col min="5390" max="5390" width="10.85546875" style="204" customWidth="1"/>
    <col min="5391" max="5391" width="13.28515625" style="204" customWidth="1"/>
    <col min="5392" max="5395" width="10.5703125" style="204" customWidth="1"/>
    <col min="5396" max="5396" width="10" style="204" customWidth="1"/>
    <col min="5397" max="5397" width="5" style="204" customWidth="1"/>
    <col min="5398" max="5398" width="9.28515625" style="204" customWidth="1"/>
    <col min="5399" max="5399" width="12.140625" style="204" customWidth="1"/>
    <col min="5400" max="5633" width="9.140625" style="204"/>
    <col min="5634" max="5634" width="4.7109375" style="204" customWidth="1"/>
    <col min="5635" max="5635" width="6.140625" style="204" customWidth="1"/>
    <col min="5636" max="5636" width="0" style="204" hidden="1" customWidth="1"/>
    <col min="5637" max="5637" width="9.7109375" style="204" customWidth="1"/>
    <col min="5638" max="5638" width="20" style="204" customWidth="1"/>
    <col min="5639" max="5639" width="5.7109375" style="204" customWidth="1"/>
    <col min="5640" max="5640" width="0" style="204" hidden="1" customWidth="1"/>
    <col min="5641" max="5641" width="21.42578125" style="204" customWidth="1"/>
    <col min="5642" max="5642" width="14" style="204" customWidth="1"/>
    <col min="5643" max="5643" width="12.140625" style="204" customWidth="1"/>
    <col min="5644" max="5644" width="13.7109375" style="204" customWidth="1"/>
    <col min="5645" max="5645" width="11.85546875" style="204" customWidth="1"/>
    <col min="5646" max="5646" width="10.85546875" style="204" customWidth="1"/>
    <col min="5647" max="5647" width="13.28515625" style="204" customWidth="1"/>
    <col min="5648" max="5651" width="10.5703125" style="204" customWidth="1"/>
    <col min="5652" max="5652" width="10" style="204" customWidth="1"/>
    <col min="5653" max="5653" width="5" style="204" customWidth="1"/>
    <col min="5654" max="5654" width="9.28515625" style="204" customWidth="1"/>
    <col min="5655" max="5655" width="12.140625" style="204" customWidth="1"/>
    <col min="5656" max="5889" width="9.140625" style="204"/>
    <col min="5890" max="5890" width="4.7109375" style="204" customWidth="1"/>
    <col min="5891" max="5891" width="6.140625" style="204" customWidth="1"/>
    <col min="5892" max="5892" width="0" style="204" hidden="1" customWidth="1"/>
    <col min="5893" max="5893" width="9.7109375" style="204" customWidth="1"/>
    <col min="5894" max="5894" width="20" style="204" customWidth="1"/>
    <col min="5895" max="5895" width="5.7109375" style="204" customWidth="1"/>
    <col min="5896" max="5896" width="0" style="204" hidden="1" customWidth="1"/>
    <col min="5897" max="5897" width="21.42578125" style="204" customWidth="1"/>
    <col min="5898" max="5898" width="14" style="204" customWidth="1"/>
    <col min="5899" max="5899" width="12.140625" style="204" customWidth="1"/>
    <col min="5900" max="5900" width="13.7109375" style="204" customWidth="1"/>
    <col min="5901" max="5901" width="11.85546875" style="204" customWidth="1"/>
    <col min="5902" max="5902" width="10.85546875" style="204" customWidth="1"/>
    <col min="5903" max="5903" width="13.28515625" style="204" customWidth="1"/>
    <col min="5904" max="5907" width="10.5703125" style="204" customWidth="1"/>
    <col min="5908" max="5908" width="10" style="204" customWidth="1"/>
    <col min="5909" max="5909" width="5" style="204" customWidth="1"/>
    <col min="5910" max="5910" width="9.28515625" style="204" customWidth="1"/>
    <col min="5911" max="5911" width="12.140625" style="204" customWidth="1"/>
    <col min="5912" max="6145" width="9.140625" style="204"/>
    <col min="6146" max="6146" width="4.7109375" style="204" customWidth="1"/>
    <col min="6147" max="6147" width="6.140625" style="204" customWidth="1"/>
    <col min="6148" max="6148" width="0" style="204" hidden="1" customWidth="1"/>
    <col min="6149" max="6149" width="9.7109375" style="204" customWidth="1"/>
    <col min="6150" max="6150" width="20" style="204" customWidth="1"/>
    <col min="6151" max="6151" width="5.7109375" style="204" customWidth="1"/>
    <col min="6152" max="6152" width="0" style="204" hidden="1" customWidth="1"/>
    <col min="6153" max="6153" width="21.42578125" style="204" customWidth="1"/>
    <col min="6154" max="6154" width="14" style="204" customWidth="1"/>
    <col min="6155" max="6155" width="12.140625" style="204" customWidth="1"/>
    <col min="6156" max="6156" width="13.7109375" style="204" customWidth="1"/>
    <col min="6157" max="6157" width="11.85546875" style="204" customWidth="1"/>
    <col min="6158" max="6158" width="10.85546875" style="204" customWidth="1"/>
    <col min="6159" max="6159" width="13.28515625" style="204" customWidth="1"/>
    <col min="6160" max="6163" width="10.5703125" style="204" customWidth="1"/>
    <col min="6164" max="6164" width="10" style="204" customWidth="1"/>
    <col min="6165" max="6165" width="5" style="204" customWidth="1"/>
    <col min="6166" max="6166" width="9.28515625" style="204" customWidth="1"/>
    <col min="6167" max="6167" width="12.140625" style="204" customWidth="1"/>
    <col min="6168" max="6401" width="9.140625" style="204"/>
    <col min="6402" max="6402" width="4.7109375" style="204" customWidth="1"/>
    <col min="6403" max="6403" width="6.140625" style="204" customWidth="1"/>
    <col min="6404" max="6404" width="0" style="204" hidden="1" customWidth="1"/>
    <col min="6405" max="6405" width="9.7109375" style="204" customWidth="1"/>
    <col min="6406" max="6406" width="20" style="204" customWidth="1"/>
    <col min="6407" max="6407" width="5.7109375" style="204" customWidth="1"/>
    <col min="6408" max="6408" width="0" style="204" hidden="1" customWidth="1"/>
    <col min="6409" max="6409" width="21.42578125" style="204" customWidth="1"/>
    <col min="6410" max="6410" width="14" style="204" customWidth="1"/>
    <col min="6411" max="6411" width="12.140625" style="204" customWidth="1"/>
    <col min="6412" max="6412" width="13.7109375" style="204" customWidth="1"/>
    <col min="6413" max="6413" width="11.85546875" style="204" customWidth="1"/>
    <col min="6414" max="6414" width="10.85546875" style="204" customWidth="1"/>
    <col min="6415" max="6415" width="13.28515625" style="204" customWidth="1"/>
    <col min="6416" max="6419" width="10.5703125" style="204" customWidth="1"/>
    <col min="6420" max="6420" width="10" style="204" customWidth="1"/>
    <col min="6421" max="6421" width="5" style="204" customWidth="1"/>
    <col min="6422" max="6422" width="9.28515625" style="204" customWidth="1"/>
    <col min="6423" max="6423" width="12.140625" style="204" customWidth="1"/>
    <col min="6424" max="6657" width="9.140625" style="204"/>
    <col min="6658" max="6658" width="4.7109375" style="204" customWidth="1"/>
    <col min="6659" max="6659" width="6.140625" style="204" customWidth="1"/>
    <col min="6660" max="6660" width="0" style="204" hidden="1" customWidth="1"/>
    <col min="6661" max="6661" width="9.7109375" style="204" customWidth="1"/>
    <col min="6662" max="6662" width="20" style="204" customWidth="1"/>
    <col min="6663" max="6663" width="5.7109375" style="204" customWidth="1"/>
    <col min="6664" max="6664" width="0" style="204" hidden="1" customWidth="1"/>
    <col min="6665" max="6665" width="21.42578125" style="204" customWidth="1"/>
    <col min="6666" max="6666" width="14" style="204" customWidth="1"/>
    <col min="6667" max="6667" width="12.140625" style="204" customWidth="1"/>
    <col min="6668" max="6668" width="13.7109375" style="204" customWidth="1"/>
    <col min="6669" max="6669" width="11.85546875" style="204" customWidth="1"/>
    <col min="6670" max="6670" width="10.85546875" style="204" customWidth="1"/>
    <col min="6671" max="6671" width="13.28515625" style="204" customWidth="1"/>
    <col min="6672" max="6675" width="10.5703125" style="204" customWidth="1"/>
    <col min="6676" max="6676" width="10" style="204" customWidth="1"/>
    <col min="6677" max="6677" width="5" style="204" customWidth="1"/>
    <col min="6678" max="6678" width="9.28515625" style="204" customWidth="1"/>
    <col min="6679" max="6679" width="12.140625" style="204" customWidth="1"/>
    <col min="6680" max="6913" width="9.140625" style="204"/>
    <col min="6914" max="6914" width="4.7109375" style="204" customWidth="1"/>
    <col min="6915" max="6915" width="6.140625" style="204" customWidth="1"/>
    <col min="6916" max="6916" width="0" style="204" hidden="1" customWidth="1"/>
    <col min="6917" max="6917" width="9.7109375" style="204" customWidth="1"/>
    <col min="6918" max="6918" width="20" style="204" customWidth="1"/>
    <col min="6919" max="6919" width="5.7109375" style="204" customWidth="1"/>
    <col min="6920" max="6920" width="0" style="204" hidden="1" customWidth="1"/>
    <col min="6921" max="6921" width="21.42578125" style="204" customWidth="1"/>
    <col min="6922" max="6922" width="14" style="204" customWidth="1"/>
    <col min="6923" max="6923" width="12.140625" style="204" customWidth="1"/>
    <col min="6924" max="6924" width="13.7109375" style="204" customWidth="1"/>
    <col min="6925" max="6925" width="11.85546875" style="204" customWidth="1"/>
    <col min="6926" max="6926" width="10.85546875" style="204" customWidth="1"/>
    <col min="6927" max="6927" width="13.28515625" style="204" customWidth="1"/>
    <col min="6928" max="6931" width="10.5703125" style="204" customWidth="1"/>
    <col min="6932" max="6932" width="10" style="204" customWidth="1"/>
    <col min="6933" max="6933" width="5" style="204" customWidth="1"/>
    <col min="6934" max="6934" width="9.28515625" style="204" customWidth="1"/>
    <col min="6935" max="6935" width="12.140625" style="204" customWidth="1"/>
    <col min="6936" max="7169" width="9.140625" style="204"/>
    <col min="7170" max="7170" width="4.7109375" style="204" customWidth="1"/>
    <col min="7171" max="7171" width="6.140625" style="204" customWidth="1"/>
    <col min="7172" max="7172" width="0" style="204" hidden="1" customWidth="1"/>
    <col min="7173" max="7173" width="9.7109375" style="204" customWidth="1"/>
    <col min="7174" max="7174" width="20" style="204" customWidth="1"/>
    <col min="7175" max="7175" width="5.7109375" style="204" customWidth="1"/>
    <col min="7176" max="7176" width="0" style="204" hidden="1" customWidth="1"/>
    <col min="7177" max="7177" width="21.42578125" style="204" customWidth="1"/>
    <col min="7178" max="7178" width="14" style="204" customWidth="1"/>
    <col min="7179" max="7179" width="12.140625" style="204" customWidth="1"/>
    <col min="7180" max="7180" width="13.7109375" style="204" customWidth="1"/>
    <col min="7181" max="7181" width="11.85546875" style="204" customWidth="1"/>
    <col min="7182" max="7182" width="10.85546875" style="204" customWidth="1"/>
    <col min="7183" max="7183" width="13.28515625" style="204" customWidth="1"/>
    <col min="7184" max="7187" width="10.5703125" style="204" customWidth="1"/>
    <col min="7188" max="7188" width="10" style="204" customWidth="1"/>
    <col min="7189" max="7189" width="5" style="204" customWidth="1"/>
    <col min="7190" max="7190" width="9.28515625" style="204" customWidth="1"/>
    <col min="7191" max="7191" width="12.140625" style="204" customWidth="1"/>
    <col min="7192" max="7425" width="9.140625" style="204"/>
    <col min="7426" max="7426" width="4.7109375" style="204" customWidth="1"/>
    <col min="7427" max="7427" width="6.140625" style="204" customWidth="1"/>
    <col min="7428" max="7428" width="0" style="204" hidden="1" customWidth="1"/>
    <col min="7429" max="7429" width="9.7109375" style="204" customWidth="1"/>
    <col min="7430" max="7430" width="20" style="204" customWidth="1"/>
    <col min="7431" max="7431" width="5.7109375" style="204" customWidth="1"/>
    <col min="7432" max="7432" width="0" style="204" hidden="1" customWidth="1"/>
    <col min="7433" max="7433" width="21.42578125" style="204" customWidth="1"/>
    <col min="7434" max="7434" width="14" style="204" customWidth="1"/>
    <col min="7435" max="7435" width="12.140625" style="204" customWidth="1"/>
    <col min="7436" max="7436" width="13.7109375" style="204" customWidth="1"/>
    <col min="7437" max="7437" width="11.85546875" style="204" customWidth="1"/>
    <col min="7438" max="7438" width="10.85546875" style="204" customWidth="1"/>
    <col min="7439" max="7439" width="13.28515625" style="204" customWidth="1"/>
    <col min="7440" max="7443" width="10.5703125" style="204" customWidth="1"/>
    <col min="7444" max="7444" width="10" style="204" customWidth="1"/>
    <col min="7445" max="7445" width="5" style="204" customWidth="1"/>
    <col min="7446" max="7446" width="9.28515625" style="204" customWidth="1"/>
    <col min="7447" max="7447" width="12.140625" style="204" customWidth="1"/>
    <col min="7448" max="7681" width="9.140625" style="204"/>
    <col min="7682" max="7682" width="4.7109375" style="204" customWidth="1"/>
    <col min="7683" max="7683" width="6.140625" style="204" customWidth="1"/>
    <col min="7684" max="7684" width="0" style="204" hidden="1" customWidth="1"/>
    <col min="7685" max="7685" width="9.7109375" style="204" customWidth="1"/>
    <col min="7686" max="7686" width="20" style="204" customWidth="1"/>
    <col min="7687" max="7687" width="5.7109375" style="204" customWidth="1"/>
    <col min="7688" max="7688" width="0" style="204" hidden="1" customWidth="1"/>
    <col min="7689" max="7689" width="21.42578125" style="204" customWidth="1"/>
    <col min="7690" max="7690" width="14" style="204" customWidth="1"/>
    <col min="7691" max="7691" width="12.140625" style="204" customWidth="1"/>
    <col min="7692" max="7692" width="13.7109375" style="204" customWidth="1"/>
    <col min="7693" max="7693" width="11.85546875" style="204" customWidth="1"/>
    <col min="7694" max="7694" width="10.85546875" style="204" customWidth="1"/>
    <col min="7695" max="7695" width="13.28515625" style="204" customWidth="1"/>
    <col min="7696" max="7699" width="10.5703125" style="204" customWidth="1"/>
    <col min="7700" max="7700" width="10" style="204" customWidth="1"/>
    <col min="7701" max="7701" width="5" style="204" customWidth="1"/>
    <col min="7702" max="7702" width="9.28515625" style="204" customWidth="1"/>
    <col min="7703" max="7703" width="12.140625" style="204" customWidth="1"/>
    <col min="7704" max="7937" width="9.140625" style="204"/>
    <col min="7938" max="7938" width="4.7109375" style="204" customWidth="1"/>
    <col min="7939" max="7939" width="6.140625" style="204" customWidth="1"/>
    <col min="7940" max="7940" width="0" style="204" hidden="1" customWidth="1"/>
    <col min="7941" max="7941" width="9.7109375" style="204" customWidth="1"/>
    <col min="7942" max="7942" width="20" style="204" customWidth="1"/>
    <col min="7943" max="7943" width="5.7109375" style="204" customWidth="1"/>
    <col min="7944" max="7944" width="0" style="204" hidden="1" customWidth="1"/>
    <col min="7945" max="7945" width="21.42578125" style="204" customWidth="1"/>
    <col min="7946" max="7946" width="14" style="204" customWidth="1"/>
    <col min="7947" max="7947" width="12.140625" style="204" customWidth="1"/>
    <col min="7948" max="7948" width="13.7109375" style="204" customWidth="1"/>
    <col min="7949" max="7949" width="11.85546875" style="204" customWidth="1"/>
    <col min="7950" max="7950" width="10.85546875" style="204" customWidth="1"/>
    <col min="7951" max="7951" width="13.28515625" style="204" customWidth="1"/>
    <col min="7952" max="7955" width="10.5703125" style="204" customWidth="1"/>
    <col min="7956" max="7956" width="10" style="204" customWidth="1"/>
    <col min="7957" max="7957" width="5" style="204" customWidth="1"/>
    <col min="7958" max="7958" width="9.28515625" style="204" customWidth="1"/>
    <col min="7959" max="7959" width="12.140625" style="204" customWidth="1"/>
    <col min="7960" max="8193" width="9.140625" style="204"/>
    <col min="8194" max="8194" width="4.7109375" style="204" customWidth="1"/>
    <col min="8195" max="8195" width="6.140625" style="204" customWidth="1"/>
    <col min="8196" max="8196" width="0" style="204" hidden="1" customWidth="1"/>
    <col min="8197" max="8197" width="9.7109375" style="204" customWidth="1"/>
    <col min="8198" max="8198" width="20" style="204" customWidth="1"/>
    <col min="8199" max="8199" width="5.7109375" style="204" customWidth="1"/>
    <col min="8200" max="8200" width="0" style="204" hidden="1" customWidth="1"/>
    <col min="8201" max="8201" width="21.42578125" style="204" customWidth="1"/>
    <col min="8202" max="8202" width="14" style="204" customWidth="1"/>
    <col min="8203" max="8203" width="12.140625" style="204" customWidth="1"/>
    <col min="8204" max="8204" width="13.7109375" style="204" customWidth="1"/>
    <col min="8205" max="8205" width="11.85546875" style="204" customWidth="1"/>
    <col min="8206" max="8206" width="10.85546875" style="204" customWidth="1"/>
    <col min="8207" max="8207" width="13.28515625" style="204" customWidth="1"/>
    <col min="8208" max="8211" width="10.5703125" style="204" customWidth="1"/>
    <col min="8212" max="8212" width="10" style="204" customWidth="1"/>
    <col min="8213" max="8213" width="5" style="204" customWidth="1"/>
    <col min="8214" max="8214" width="9.28515625" style="204" customWidth="1"/>
    <col min="8215" max="8215" width="12.140625" style="204" customWidth="1"/>
    <col min="8216" max="8449" width="9.140625" style="204"/>
    <col min="8450" max="8450" width="4.7109375" style="204" customWidth="1"/>
    <col min="8451" max="8451" width="6.140625" style="204" customWidth="1"/>
    <col min="8452" max="8452" width="0" style="204" hidden="1" customWidth="1"/>
    <col min="8453" max="8453" width="9.7109375" style="204" customWidth="1"/>
    <col min="8454" max="8454" width="20" style="204" customWidth="1"/>
    <col min="8455" max="8455" width="5.7109375" style="204" customWidth="1"/>
    <col min="8456" max="8456" width="0" style="204" hidden="1" customWidth="1"/>
    <col min="8457" max="8457" width="21.42578125" style="204" customWidth="1"/>
    <col min="8458" max="8458" width="14" style="204" customWidth="1"/>
    <col min="8459" max="8459" width="12.140625" style="204" customWidth="1"/>
    <col min="8460" max="8460" width="13.7109375" style="204" customWidth="1"/>
    <col min="8461" max="8461" width="11.85546875" style="204" customWidth="1"/>
    <col min="8462" max="8462" width="10.85546875" style="204" customWidth="1"/>
    <col min="8463" max="8463" width="13.28515625" style="204" customWidth="1"/>
    <col min="8464" max="8467" width="10.5703125" style="204" customWidth="1"/>
    <col min="8468" max="8468" width="10" style="204" customWidth="1"/>
    <col min="8469" max="8469" width="5" style="204" customWidth="1"/>
    <col min="8470" max="8470" width="9.28515625" style="204" customWidth="1"/>
    <col min="8471" max="8471" width="12.140625" style="204" customWidth="1"/>
    <col min="8472" max="8705" width="9.140625" style="204"/>
    <col min="8706" max="8706" width="4.7109375" style="204" customWidth="1"/>
    <col min="8707" max="8707" width="6.140625" style="204" customWidth="1"/>
    <col min="8708" max="8708" width="0" style="204" hidden="1" customWidth="1"/>
    <col min="8709" max="8709" width="9.7109375" style="204" customWidth="1"/>
    <col min="8710" max="8710" width="20" style="204" customWidth="1"/>
    <col min="8711" max="8711" width="5.7109375" style="204" customWidth="1"/>
    <col min="8712" max="8712" width="0" style="204" hidden="1" customWidth="1"/>
    <col min="8713" max="8713" width="21.42578125" style="204" customWidth="1"/>
    <col min="8714" max="8714" width="14" style="204" customWidth="1"/>
    <col min="8715" max="8715" width="12.140625" style="204" customWidth="1"/>
    <col min="8716" max="8716" width="13.7109375" style="204" customWidth="1"/>
    <col min="8717" max="8717" width="11.85546875" style="204" customWidth="1"/>
    <col min="8718" max="8718" width="10.85546875" style="204" customWidth="1"/>
    <col min="8719" max="8719" width="13.28515625" style="204" customWidth="1"/>
    <col min="8720" max="8723" width="10.5703125" style="204" customWidth="1"/>
    <col min="8724" max="8724" width="10" style="204" customWidth="1"/>
    <col min="8725" max="8725" width="5" style="204" customWidth="1"/>
    <col min="8726" max="8726" width="9.28515625" style="204" customWidth="1"/>
    <col min="8727" max="8727" width="12.140625" style="204" customWidth="1"/>
    <col min="8728" max="8961" width="9.140625" style="204"/>
    <col min="8962" max="8962" width="4.7109375" style="204" customWidth="1"/>
    <col min="8963" max="8963" width="6.140625" style="204" customWidth="1"/>
    <col min="8964" max="8964" width="0" style="204" hidden="1" customWidth="1"/>
    <col min="8965" max="8965" width="9.7109375" style="204" customWidth="1"/>
    <col min="8966" max="8966" width="20" style="204" customWidth="1"/>
    <col min="8967" max="8967" width="5.7109375" style="204" customWidth="1"/>
    <col min="8968" max="8968" width="0" style="204" hidden="1" customWidth="1"/>
    <col min="8969" max="8969" width="21.42578125" style="204" customWidth="1"/>
    <col min="8970" max="8970" width="14" style="204" customWidth="1"/>
    <col min="8971" max="8971" width="12.140625" style="204" customWidth="1"/>
    <col min="8972" max="8972" width="13.7109375" style="204" customWidth="1"/>
    <col min="8973" max="8973" width="11.85546875" style="204" customWidth="1"/>
    <col min="8974" max="8974" width="10.85546875" style="204" customWidth="1"/>
    <col min="8975" max="8975" width="13.28515625" style="204" customWidth="1"/>
    <col min="8976" max="8979" width="10.5703125" style="204" customWidth="1"/>
    <col min="8980" max="8980" width="10" style="204" customWidth="1"/>
    <col min="8981" max="8981" width="5" style="204" customWidth="1"/>
    <col min="8982" max="8982" width="9.28515625" style="204" customWidth="1"/>
    <col min="8983" max="8983" width="12.140625" style="204" customWidth="1"/>
    <col min="8984" max="9217" width="9.140625" style="204"/>
    <col min="9218" max="9218" width="4.7109375" style="204" customWidth="1"/>
    <col min="9219" max="9219" width="6.140625" style="204" customWidth="1"/>
    <col min="9220" max="9220" width="0" style="204" hidden="1" customWidth="1"/>
    <col min="9221" max="9221" width="9.7109375" style="204" customWidth="1"/>
    <col min="9222" max="9222" width="20" style="204" customWidth="1"/>
    <col min="9223" max="9223" width="5.7109375" style="204" customWidth="1"/>
    <col min="9224" max="9224" width="0" style="204" hidden="1" customWidth="1"/>
    <col min="9225" max="9225" width="21.42578125" style="204" customWidth="1"/>
    <col min="9226" max="9226" width="14" style="204" customWidth="1"/>
    <col min="9227" max="9227" width="12.140625" style="204" customWidth="1"/>
    <col min="9228" max="9228" width="13.7109375" style="204" customWidth="1"/>
    <col min="9229" max="9229" width="11.85546875" style="204" customWidth="1"/>
    <col min="9230" max="9230" width="10.85546875" style="204" customWidth="1"/>
    <col min="9231" max="9231" width="13.28515625" style="204" customWidth="1"/>
    <col min="9232" max="9235" width="10.5703125" style="204" customWidth="1"/>
    <col min="9236" max="9236" width="10" style="204" customWidth="1"/>
    <col min="9237" max="9237" width="5" style="204" customWidth="1"/>
    <col min="9238" max="9238" width="9.28515625" style="204" customWidth="1"/>
    <col min="9239" max="9239" width="12.140625" style="204" customWidth="1"/>
    <col min="9240" max="9473" width="9.140625" style="204"/>
    <col min="9474" max="9474" width="4.7109375" style="204" customWidth="1"/>
    <col min="9475" max="9475" width="6.140625" style="204" customWidth="1"/>
    <col min="9476" max="9476" width="0" style="204" hidden="1" customWidth="1"/>
    <col min="9477" max="9477" width="9.7109375" style="204" customWidth="1"/>
    <col min="9478" max="9478" width="20" style="204" customWidth="1"/>
    <col min="9479" max="9479" width="5.7109375" style="204" customWidth="1"/>
    <col min="9480" max="9480" width="0" style="204" hidden="1" customWidth="1"/>
    <col min="9481" max="9481" width="21.42578125" style="204" customWidth="1"/>
    <col min="9482" max="9482" width="14" style="204" customWidth="1"/>
    <col min="9483" max="9483" width="12.140625" style="204" customWidth="1"/>
    <col min="9484" max="9484" width="13.7109375" style="204" customWidth="1"/>
    <col min="9485" max="9485" width="11.85546875" style="204" customWidth="1"/>
    <col min="9486" max="9486" width="10.85546875" style="204" customWidth="1"/>
    <col min="9487" max="9487" width="13.28515625" style="204" customWidth="1"/>
    <col min="9488" max="9491" width="10.5703125" style="204" customWidth="1"/>
    <col min="9492" max="9492" width="10" style="204" customWidth="1"/>
    <col min="9493" max="9493" width="5" style="204" customWidth="1"/>
    <col min="9494" max="9494" width="9.28515625" style="204" customWidth="1"/>
    <col min="9495" max="9495" width="12.140625" style="204" customWidth="1"/>
    <col min="9496" max="9729" width="9.140625" style="204"/>
    <col min="9730" max="9730" width="4.7109375" style="204" customWidth="1"/>
    <col min="9731" max="9731" width="6.140625" style="204" customWidth="1"/>
    <col min="9732" max="9732" width="0" style="204" hidden="1" customWidth="1"/>
    <col min="9733" max="9733" width="9.7109375" style="204" customWidth="1"/>
    <col min="9734" max="9734" width="20" style="204" customWidth="1"/>
    <col min="9735" max="9735" width="5.7109375" style="204" customWidth="1"/>
    <col min="9736" max="9736" width="0" style="204" hidden="1" customWidth="1"/>
    <col min="9737" max="9737" width="21.42578125" style="204" customWidth="1"/>
    <col min="9738" max="9738" width="14" style="204" customWidth="1"/>
    <col min="9739" max="9739" width="12.140625" style="204" customWidth="1"/>
    <col min="9740" max="9740" width="13.7109375" style="204" customWidth="1"/>
    <col min="9741" max="9741" width="11.85546875" style="204" customWidth="1"/>
    <col min="9742" max="9742" width="10.85546875" style="204" customWidth="1"/>
    <col min="9743" max="9743" width="13.28515625" style="204" customWidth="1"/>
    <col min="9744" max="9747" width="10.5703125" style="204" customWidth="1"/>
    <col min="9748" max="9748" width="10" style="204" customWidth="1"/>
    <col min="9749" max="9749" width="5" style="204" customWidth="1"/>
    <col min="9750" max="9750" width="9.28515625" style="204" customWidth="1"/>
    <col min="9751" max="9751" width="12.140625" style="204" customWidth="1"/>
    <col min="9752" max="9985" width="9.140625" style="204"/>
    <col min="9986" max="9986" width="4.7109375" style="204" customWidth="1"/>
    <col min="9987" max="9987" width="6.140625" style="204" customWidth="1"/>
    <col min="9988" max="9988" width="0" style="204" hidden="1" customWidth="1"/>
    <col min="9989" max="9989" width="9.7109375" style="204" customWidth="1"/>
    <col min="9990" max="9990" width="20" style="204" customWidth="1"/>
    <col min="9991" max="9991" width="5.7109375" style="204" customWidth="1"/>
    <col min="9992" max="9992" width="0" style="204" hidden="1" customWidth="1"/>
    <col min="9993" max="9993" width="21.42578125" style="204" customWidth="1"/>
    <col min="9994" max="9994" width="14" style="204" customWidth="1"/>
    <col min="9995" max="9995" width="12.140625" style="204" customWidth="1"/>
    <col min="9996" max="9996" width="13.7109375" style="204" customWidth="1"/>
    <col min="9997" max="9997" width="11.85546875" style="204" customWidth="1"/>
    <col min="9998" max="9998" width="10.85546875" style="204" customWidth="1"/>
    <col min="9999" max="9999" width="13.28515625" style="204" customWidth="1"/>
    <col min="10000" max="10003" width="10.5703125" style="204" customWidth="1"/>
    <col min="10004" max="10004" width="10" style="204" customWidth="1"/>
    <col min="10005" max="10005" width="5" style="204" customWidth="1"/>
    <col min="10006" max="10006" width="9.28515625" style="204" customWidth="1"/>
    <col min="10007" max="10007" width="12.140625" style="204" customWidth="1"/>
    <col min="10008" max="10241" width="9.140625" style="204"/>
    <col min="10242" max="10242" width="4.7109375" style="204" customWidth="1"/>
    <col min="10243" max="10243" width="6.140625" style="204" customWidth="1"/>
    <col min="10244" max="10244" width="0" style="204" hidden="1" customWidth="1"/>
    <col min="10245" max="10245" width="9.7109375" style="204" customWidth="1"/>
    <col min="10246" max="10246" width="20" style="204" customWidth="1"/>
    <col min="10247" max="10247" width="5.7109375" style="204" customWidth="1"/>
    <col min="10248" max="10248" width="0" style="204" hidden="1" customWidth="1"/>
    <col min="10249" max="10249" width="21.42578125" style="204" customWidth="1"/>
    <col min="10250" max="10250" width="14" style="204" customWidth="1"/>
    <col min="10251" max="10251" width="12.140625" style="204" customWidth="1"/>
    <col min="10252" max="10252" width="13.7109375" style="204" customWidth="1"/>
    <col min="10253" max="10253" width="11.85546875" style="204" customWidth="1"/>
    <col min="10254" max="10254" width="10.85546875" style="204" customWidth="1"/>
    <col min="10255" max="10255" width="13.28515625" style="204" customWidth="1"/>
    <col min="10256" max="10259" width="10.5703125" style="204" customWidth="1"/>
    <col min="10260" max="10260" width="10" style="204" customWidth="1"/>
    <col min="10261" max="10261" width="5" style="204" customWidth="1"/>
    <col min="10262" max="10262" width="9.28515625" style="204" customWidth="1"/>
    <col min="10263" max="10263" width="12.140625" style="204" customWidth="1"/>
    <col min="10264" max="10497" width="9.140625" style="204"/>
    <col min="10498" max="10498" width="4.7109375" style="204" customWidth="1"/>
    <col min="10499" max="10499" width="6.140625" style="204" customWidth="1"/>
    <col min="10500" max="10500" width="0" style="204" hidden="1" customWidth="1"/>
    <col min="10501" max="10501" width="9.7109375" style="204" customWidth="1"/>
    <col min="10502" max="10502" width="20" style="204" customWidth="1"/>
    <col min="10503" max="10503" width="5.7109375" style="204" customWidth="1"/>
    <col min="10504" max="10504" width="0" style="204" hidden="1" customWidth="1"/>
    <col min="10505" max="10505" width="21.42578125" style="204" customWidth="1"/>
    <col min="10506" max="10506" width="14" style="204" customWidth="1"/>
    <col min="10507" max="10507" width="12.140625" style="204" customWidth="1"/>
    <col min="10508" max="10508" width="13.7109375" style="204" customWidth="1"/>
    <col min="10509" max="10509" width="11.85546875" style="204" customWidth="1"/>
    <col min="10510" max="10510" width="10.85546875" style="204" customWidth="1"/>
    <col min="10511" max="10511" width="13.28515625" style="204" customWidth="1"/>
    <col min="10512" max="10515" width="10.5703125" style="204" customWidth="1"/>
    <col min="10516" max="10516" width="10" style="204" customWidth="1"/>
    <col min="10517" max="10517" width="5" style="204" customWidth="1"/>
    <col min="10518" max="10518" width="9.28515625" style="204" customWidth="1"/>
    <col min="10519" max="10519" width="12.140625" style="204" customWidth="1"/>
    <col min="10520" max="10753" width="9.140625" style="204"/>
    <col min="10754" max="10754" width="4.7109375" style="204" customWidth="1"/>
    <col min="10755" max="10755" width="6.140625" style="204" customWidth="1"/>
    <col min="10756" max="10756" width="0" style="204" hidden="1" customWidth="1"/>
    <col min="10757" max="10757" width="9.7109375" style="204" customWidth="1"/>
    <col min="10758" max="10758" width="20" style="204" customWidth="1"/>
    <col min="10759" max="10759" width="5.7109375" style="204" customWidth="1"/>
    <col min="10760" max="10760" width="0" style="204" hidden="1" customWidth="1"/>
    <col min="10761" max="10761" width="21.42578125" style="204" customWidth="1"/>
    <col min="10762" max="10762" width="14" style="204" customWidth="1"/>
    <col min="10763" max="10763" width="12.140625" style="204" customWidth="1"/>
    <col min="10764" max="10764" width="13.7109375" style="204" customWidth="1"/>
    <col min="10765" max="10765" width="11.85546875" style="204" customWidth="1"/>
    <col min="10766" max="10766" width="10.85546875" style="204" customWidth="1"/>
    <col min="10767" max="10767" width="13.28515625" style="204" customWidth="1"/>
    <col min="10768" max="10771" width="10.5703125" style="204" customWidth="1"/>
    <col min="10772" max="10772" width="10" style="204" customWidth="1"/>
    <col min="10773" max="10773" width="5" style="204" customWidth="1"/>
    <col min="10774" max="10774" width="9.28515625" style="204" customWidth="1"/>
    <col min="10775" max="10775" width="12.140625" style="204" customWidth="1"/>
    <col min="10776" max="11009" width="9.140625" style="204"/>
    <col min="11010" max="11010" width="4.7109375" style="204" customWidth="1"/>
    <col min="11011" max="11011" width="6.140625" style="204" customWidth="1"/>
    <col min="11012" max="11012" width="0" style="204" hidden="1" customWidth="1"/>
    <col min="11013" max="11013" width="9.7109375" style="204" customWidth="1"/>
    <col min="11014" max="11014" width="20" style="204" customWidth="1"/>
    <col min="11015" max="11015" width="5.7109375" style="204" customWidth="1"/>
    <col min="11016" max="11016" width="0" style="204" hidden="1" customWidth="1"/>
    <col min="11017" max="11017" width="21.42578125" style="204" customWidth="1"/>
    <col min="11018" max="11018" width="14" style="204" customWidth="1"/>
    <col min="11019" max="11019" width="12.140625" style="204" customWidth="1"/>
    <col min="11020" max="11020" width="13.7109375" style="204" customWidth="1"/>
    <col min="11021" max="11021" width="11.85546875" style="204" customWidth="1"/>
    <col min="11022" max="11022" width="10.85546875" style="204" customWidth="1"/>
    <col min="11023" max="11023" width="13.28515625" style="204" customWidth="1"/>
    <col min="11024" max="11027" width="10.5703125" style="204" customWidth="1"/>
    <col min="11028" max="11028" width="10" style="204" customWidth="1"/>
    <col min="11029" max="11029" width="5" style="204" customWidth="1"/>
    <col min="11030" max="11030" width="9.28515625" style="204" customWidth="1"/>
    <col min="11031" max="11031" width="12.140625" style="204" customWidth="1"/>
    <col min="11032" max="11265" width="9.140625" style="204"/>
    <col min="11266" max="11266" width="4.7109375" style="204" customWidth="1"/>
    <col min="11267" max="11267" width="6.140625" style="204" customWidth="1"/>
    <col min="11268" max="11268" width="0" style="204" hidden="1" customWidth="1"/>
    <col min="11269" max="11269" width="9.7109375" style="204" customWidth="1"/>
    <col min="11270" max="11270" width="20" style="204" customWidth="1"/>
    <col min="11271" max="11271" width="5.7109375" style="204" customWidth="1"/>
    <col min="11272" max="11272" width="0" style="204" hidden="1" customWidth="1"/>
    <col min="11273" max="11273" width="21.42578125" style="204" customWidth="1"/>
    <col min="11274" max="11274" width="14" style="204" customWidth="1"/>
    <col min="11275" max="11275" width="12.140625" style="204" customWidth="1"/>
    <col min="11276" max="11276" width="13.7109375" style="204" customWidth="1"/>
    <col min="11277" max="11277" width="11.85546875" style="204" customWidth="1"/>
    <col min="11278" max="11278" width="10.85546875" style="204" customWidth="1"/>
    <col min="11279" max="11279" width="13.28515625" style="204" customWidth="1"/>
    <col min="11280" max="11283" width="10.5703125" style="204" customWidth="1"/>
    <col min="11284" max="11284" width="10" style="204" customWidth="1"/>
    <col min="11285" max="11285" width="5" style="204" customWidth="1"/>
    <col min="11286" max="11286" width="9.28515625" style="204" customWidth="1"/>
    <col min="11287" max="11287" width="12.140625" style="204" customWidth="1"/>
    <col min="11288" max="11521" width="9.140625" style="204"/>
    <col min="11522" max="11522" width="4.7109375" style="204" customWidth="1"/>
    <col min="11523" max="11523" width="6.140625" style="204" customWidth="1"/>
    <col min="11524" max="11524" width="0" style="204" hidden="1" customWidth="1"/>
    <col min="11525" max="11525" width="9.7109375" style="204" customWidth="1"/>
    <col min="11526" max="11526" width="20" style="204" customWidth="1"/>
    <col min="11527" max="11527" width="5.7109375" style="204" customWidth="1"/>
    <col min="11528" max="11528" width="0" style="204" hidden="1" customWidth="1"/>
    <col min="11529" max="11529" width="21.42578125" style="204" customWidth="1"/>
    <col min="11530" max="11530" width="14" style="204" customWidth="1"/>
    <col min="11531" max="11531" width="12.140625" style="204" customWidth="1"/>
    <col min="11532" max="11532" width="13.7109375" style="204" customWidth="1"/>
    <col min="11533" max="11533" width="11.85546875" style="204" customWidth="1"/>
    <col min="11534" max="11534" width="10.85546875" style="204" customWidth="1"/>
    <col min="11535" max="11535" width="13.28515625" style="204" customWidth="1"/>
    <col min="11536" max="11539" width="10.5703125" style="204" customWidth="1"/>
    <col min="11540" max="11540" width="10" style="204" customWidth="1"/>
    <col min="11541" max="11541" width="5" style="204" customWidth="1"/>
    <col min="11542" max="11542" width="9.28515625" style="204" customWidth="1"/>
    <col min="11543" max="11543" width="12.140625" style="204" customWidth="1"/>
    <col min="11544" max="11777" width="9.140625" style="204"/>
    <col min="11778" max="11778" width="4.7109375" style="204" customWidth="1"/>
    <col min="11779" max="11779" width="6.140625" style="204" customWidth="1"/>
    <col min="11780" max="11780" width="0" style="204" hidden="1" customWidth="1"/>
    <col min="11781" max="11781" width="9.7109375" style="204" customWidth="1"/>
    <col min="11782" max="11782" width="20" style="204" customWidth="1"/>
    <col min="11783" max="11783" width="5.7109375" style="204" customWidth="1"/>
    <col min="11784" max="11784" width="0" style="204" hidden="1" customWidth="1"/>
    <col min="11785" max="11785" width="21.42578125" style="204" customWidth="1"/>
    <col min="11786" max="11786" width="14" style="204" customWidth="1"/>
    <col min="11787" max="11787" width="12.140625" style="204" customWidth="1"/>
    <col min="11788" max="11788" width="13.7109375" style="204" customWidth="1"/>
    <col min="11789" max="11789" width="11.85546875" style="204" customWidth="1"/>
    <col min="11790" max="11790" width="10.85546875" style="204" customWidth="1"/>
    <col min="11791" max="11791" width="13.28515625" style="204" customWidth="1"/>
    <col min="11792" max="11795" width="10.5703125" style="204" customWidth="1"/>
    <col min="11796" max="11796" width="10" style="204" customWidth="1"/>
    <col min="11797" max="11797" width="5" style="204" customWidth="1"/>
    <col min="11798" max="11798" width="9.28515625" style="204" customWidth="1"/>
    <col min="11799" max="11799" width="12.140625" style="204" customWidth="1"/>
    <col min="11800" max="12033" width="9.140625" style="204"/>
    <col min="12034" max="12034" width="4.7109375" style="204" customWidth="1"/>
    <col min="12035" max="12035" width="6.140625" style="204" customWidth="1"/>
    <col min="12036" max="12036" width="0" style="204" hidden="1" customWidth="1"/>
    <col min="12037" max="12037" width="9.7109375" style="204" customWidth="1"/>
    <col min="12038" max="12038" width="20" style="204" customWidth="1"/>
    <col min="12039" max="12039" width="5.7109375" style="204" customWidth="1"/>
    <col min="12040" max="12040" width="0" style="204" hidden="1" customWidth="1"/>
    <col min="12041" max="12041" width="21.42578125" style="204" customWidth="1"/>
    <col min="12042" max="12042" width="14" style="204" customWidth="1"/>
    <col min="12043" max="12043" width="12.140625" style="204" customWidth="1"/>
    <col min="12044" max="12044" width="13.7109375" style="204" customWidth="1"/>
    <col min="12045" max="12045" width="11.85546875" style="204" customWidth="1"/>
    <col min="12046" max="12046" width="10.85546875" style="204" customWidth="1"/>
    <col min="12047" max="12047" width="13.28515625" style="204" customWidth="1"/>
    <col min="12048" max="12051" width="10.5703125" style="204" customWidth="1"/>
    <col min="12052" max="12052" width="10" style="204" customWidth="1"/>
    <col min="12053" max="12053" width="5" style="204" customWidth="1"/>
    <col min="12054" max="12054" width="9.28515625" style="204" customWidth="1"/>
    <col min="12055" max="12055" width="12.140625" style="204" customWidth="1"/>
    <col min="12056" max="12289" width="9.140625" style="204"/>
    <col min="12290" max="12290" width="4.7109375" style="204" customWidth="1"/>
    <col min="12291" max="12291" width="6.140625" style="204" customWidth="1"/>
    <col min="12292" max="12292" width="0" style="204" hidden="1" customWidth="1"/>
    <col min="12293" max="12293" width="9.7109375" style="204" customWidth="1"/>
    <col min="12294" max="12294" width="20" style="204" customWidth="1"/>
    <col min="12295" max="12295" width="5.7109375" style="204" customWidth="1"/>
    <col min="12296" max="12296" width="0" style="204" hidden="1" customWidth="1"/>
    <col min="12297" max="12297" width="21.42578125" style="204" customWidth="1"/>
    <col min="12298" max="12298" width="14" style="204" customWidth="1"/>
    <col min="12299" max="12299" width="12.140625" style="204" customWidth="1"/>
    <col min="12300" max="12300" width="13.7109375" style="204" customWidth="1"/>
    <col min="12301" max="12301" width="11.85546875" style="204" customWidth="1"/>
    <col min="12302" max="12302" width="10.85546875" style="204" customWidth="1"/>
    <col min="12303" max="12303" width="13.28515625" style="204" customWidth="1"/>
    <col min="12304" max="12307" width="10.5703125" style="204" customWidth="1"/>
    <col min="12308" max="12308" width="10" style="204" customWidth="1"/>
    <col min="12309" max="12309" width="5" style="204" customWidth="1"/>
    <col min="12310" max="12310" width="9.28515625" style="204" customWidth="1"/>
    <col min="12311" max="12311" width="12.140625" style="204" customWidth="1"/>
    <col min="12312" max="12545" width="9.140625" style="204"/>
    <col min="12546" max="12546" width="4.7109375" style="204" customWidth="1"/>
    <col min="12547" max="12547" width="6.140625" style="204" customWidth="1"/>
    <col min="12548" max="12548" width="0" style="204" hidden="1" customWidth="1"/>
    <col min="12549" max="12549" width="9.7109375" style="204" customWidth="1"/>
    <col min="12550" max="12550" width="20" style="204" customWidth="1"/>
    <col min="12551" max="12551" width="5.7109375" style="204" customWidth="1"/>
    <col min="12552" max="12552" width="0" style="204" hidden="1" customWidth="1"/>
    <col min="12553" max="12553" width="21.42578125" style="204" customWidth="1"/>
    <col min="12554" max="12554" width="14" style="204" customWidth="1"/>
    <col min="12555" max="12555" width="12.140625" style="204" customWidth="1"/>
    <col min="12556" max="12556" width="13.7109375" style="204" customWidth="1"/>
    <col min="12557" max="12557" width="11.85546875" style="204" customWidth="1"/>
    <col min="12558" max="12558" width="10.85546875" style="204" customWidth="1"/>
    <col min="12559" max="12559" width="13.28515625" style="204" customWidth="1"/>
    <col min="12560" max="12563" width="10.5703125" style="204" customWidth="1"/>
    <col min="12564" max="12564" width="10" style="204" customWidth="1"/>
    <col min="12565" max="12565" width="5" style="204" customWidth="1"/>
    <col min="12566" max="12566" width="9.28515625" style="204" customWidth="1"/>
    <col min="12567" max="12567" width="12.140625" style="204" customWidth="1"/>
    <col min="12568" max="12801" width="9.140625" style="204"/>
    <col min="12802" max="12802" width="4.7109375" style="204" customWidth="1"/>
    <col min="12803" max="12803" width="6.140625" style="204" customWidth="1"/>
    <col min="12804" max="12804" width="0" style="204" hidden="1" customWidth="1"/>
    <col min="12805" max="12805" width="9.7109375" style="204" customWidth="1"/>
    <col min="12806" max="12806" width="20" style="204" customWidth="1"/>
    <col min="12807" max="12807" width="5.7109375" style="204" customWidth="1"/>
    <col min="12808" max="12808" width="0" style="204" hidden="1" customWidth="1"/>
    <col min="12809" max="12809" width="21.42578125" style="204" customWidth="1"/>
    <col min="12810" max="12810" width="14" style="204" customWidth="1"/>
    <col min="12811" max="12811" width="12.140625" style="204" customWidth="1"/>
    <col min="12812" max="12812" width="13.7109375" style="204" customWidth="1"/>
    <col min="12813" max="12813" width="11.85546875" style="204" customWidth="1"/>
    <col min="12814" max="12814" width="10.85546875" style="204" customWidth="1"/>
    <col min="12815" max="12815" width="13.28515625" style="204" customWidth="1"/>
    <col min="12816" max="12819" width="10.5703125" style="204" customWidth="1"/>
    <col min="12820" max="12820" width="10" style="204" customWidth="1"/>
    <col min="12821" max="12821" width="5" style="204" customWidth="1"/>
    <col min="12822" max="12822" width="9.28515625" style="204" customWidth="1"/>
    <col min="12823" max="12823" width="12.140625" style="204" customWidth="1"/>
    <col min="12824" max="13057" width="9.140625" style="204"/>
    <col min="13058" max="13058" width="4.7109375" style="204" customWidth="1"/>
    <col min="13059" max="13059" width="6.140625" style="204" customWidth="1"/>
    <col min="13060" max="13060" width="0" style="204" hidden="1" customWidth="1"/>
    <col min="13061" max="13061" width="9.7109375" style="204" customWidth="1"/>
    <col min="13062" max="13062" width="20" style="204" customWidth="1"/>
    <col min="13063" max="13063" width="5.7109375" style="204" customWidth="1"/>
    <col min="13064" max="13064" width="0" style="204" hidden="1" customWidth="1"/>
    <col min="13065" max="13065" width="21.42578125" style="204" customWidth="1"/>
    <col min="13066" max="13066" width="14" style="204" customWidth="1"/>
    <col min="13067" max="13067" width="12.140625" style="204" customWidth="1"/>
    <col min="13068" max="13068" width="13.7109375" style="204" customWidth="1"/>
    <col min="13069" max="13069" width="11.85546875" style="204" customWidth="1"/>
    <col min="13070" max="13070" width="10.85546875" style="204" customWidth="1"/>
    <col min="13071" max="13071" width="13.28515625" style="204" customWidth="1"/>
    <col min="13072" max="13075" width="10.5703125" style="204" customWidth="1"/>
    <col min="13076" max="13076" width="10" style="204" customWidth="1"/>
    <col min="13077" max="13077" width="5" style="204" customWidth="1"/>
    <col min="13078" max="13078" width="9.28515625" style="204" customWidth="1"/>
    <col min="13079" max="13079" width="12.140625" style="204" customWidth="1"/>
    <col min="13080" max="13313" width="9.140625" style="204"/>
    <col min="13314" max="13314" width="4.7109375" style="204" customWidth="1"/>
    <col min="13315" max="13315" width="6.140625" style="204" customWidth="1"/>
    <col min="13316" max="13316" width="0" style="204" hidden="1" customWidth="1"/>
    <col min="13317" max="13317" width="9.7109375" style="204" customWidth="1"/>
    <col min="13318" max="13318" width="20" style="204" customWidth="1"/>
    <col min="13319" max="13319" width="5.7109375" style="204" customWidth="1"/>
    <col min="13320" max="13320" width="0" style="204" hidden="1" customWidth="1"/>
    <col min="13321" max="13321" width="21.42578125" style="204" customWidth="1"/>
    <col min="13322" max="13322" width="14" style="204" customWidth="1"/>
    <col min="13323" max="13323" width="12.140625" style="204" customWidth="1"/>
    <col min="13324" max="13324" width="13.7109375" style="204" customWidth="1"/>
    <col min="13325" max="13325" width="11.85546875" style="204" customWidth="1"/>
    <col min="13326" max="13326" width="10.85546875" style="204" customWidth="1"/>
    <col min="13327" max="13327" width="13.28515625" style="204" customWidth="1"/>
    <col min="13328" max="13331" width="10.5703125" style="204" customWidth="1"/>
    <col min="13332" max="13332" width="10" style="204" customWidth="1"/>
    <col min="13333" max="13333" width="5" style="204" customWidth="1"/>
    <col min="13334" max="13334" width="9.28515625" style="204" customWidth="1"/>
    <col min="13335" max="13335" width="12.140625" style="204" customWidth="1"/>
    <col min="13336" max="13569" width="9.140625" style="204"/>
    <col min="13570" max="13570" width="4.7109375" style="204" customWidth="1"/>
    <col min="13571" max="13571" width="6.140625" style="204" customWidth="1"/>
    <col min="13572" max="13572" width="0" style="204" hidden="1" customWidth="1"/>
    <col min="13573" max="13573" width="9.7109375" style="204" customWidth="1"/>
    <col min="13574" max="13574" width="20" style="204" customWidth="1"/>
    <col min="13575" max="13575" width="5.7109375" style="204" customWidth="1"/>
    <col min="13576" max="13576" width="0" style="204" hidden="1" customWidth="1"/>
    <col min="13577" max="13577" width="21.42578125" style="204" customWidth="1"/>
    <col min="13578" max="13578" width="14" style="204" customWidth="1"/>
    <col min="13579" max="13579" width="12.140625" style="204" customWidth="1"/>
    <col min="13580" max="13580" width="13.7109375" style="204" customWidth="1"/>
    <col min="13581" max="13581" width="11.85546875" style="204" customWidth="1"/>
    <col min="13582" max="13582" width="10.85546875" style="204" customWidth="1"/>
    <col min="13583" max="13583" width="13.28515625" style="204" customWidth="1"/>
    <col min="13584" max="13587" width="10.5703125" style="204" customWidth="1"/>
    <col min="13588" max="13588" width="10" style="204" customWidth="1"/>
    <col min="13589" max="13589" width="5" style="204" customWidth="1"/>
    <col min="13590" max="13590" width="9.28515625" style="204" customWidth="1"/>
    <col min="13591" max="13591" width="12.140625" style="204" customWidth="1"/>
    <col min="13592" max="13825" width="9.140625" style="204"/>
    <col min="13826" max="13826" width="4.7109375" style="204" customWidth="1"/>
    <col min="13827" max="13827" width="6.140625" style="204" customWidth="1"/>
    <col min="13828" max="13828" width="0" style="204" hidden="1" customWidth="1"/>
    <col min="13829" max="13829" width="9.7109375" style="204" customWidth="1"/>
    <col min="13830" max="13830" width="20" style="204" customWidth="1"/>
    <col min="13831" max="13831" width="5.7109375" style="204" customWidth="1"/>
    <col min="13832" max="13832" width="0" style="204" hidden="1" customWidth="1"/>
    <col min="13833" max="13833" width="21.42578125" style="204" customWidth="1"/>
    <col min="13834" max="13834" width="14" style="204" customWidth="1"/>
    <col min="13835" max="13835" width="12.140625" style="204" customWidth="1"/>
    <col min="13836" max="13836" width="13.7109375" style="204" customWidth="1"/>
    <col min="13837" max="13837" width="11.85546875" style="204" customWidth="1"/>
    <col min="13838" max="13838" width="10.85546875" style="204" customWidth="1"/>
    <col min="13839" max="13839" width="13.28515625" style="204" customWidth="1"/>
    <col min="13840" max="13843" width="10.5703125" style="204" customWidth="1"/>
    <col min="13844" max="13844" width="10" style="204" customWidth="1"/>
    <col min="13845" max="13845" width="5" style="204" customWidth="1"/>
    <col min="13846" max="13846" width="9.28515625" style="204" customWidth="1"/>
    <col min="13847" max="13847" width="12.140625" style="204" customWidth="1"/>
    <col min="13848" max="14081" width="9.140625" style="204"/>
    <col min="14082" max="14082" width="4.7109375" style="204" customWidth="1"/>
    <col min="14083" max="14083" width="6.140625" style="204" customWidth="1"/>
    <col min="14084" max="14084" width="0" style="204" hidden="1" customWidth="1"/>
    <col min="14085" max="14085" width="9.7109375" style="204" customWidth="1"/>
    <col min="14086" max="14086" width="20" style="204" customWidth="1"/>
    <col min="14087" max="14087" width="5.7109375" style="204" customWidth="1"/>
    <col min="14088" max="14088" width="0" style="204" hidden="1" customWidth="1"/>
    <col min="14089" max="14089" width="21.42578125" style="204" customWidth="1"/>
    <col min="14090" max="14090" width="14" style="204" customWidth="1"/>
    <col min="14091" max="14091" width="12.140625" style="204" customWidth="1"/>
    <col min="14092" max="14092" width="13.7109375" style="204" customWidth="1"/>
    <col min="14093" max="14093" width="11.85546875" style="204" customWidth="1"/>
    <col min="14094" max="14094" width="10.85546875" style="204" customWidth="1"/>
    <col min="14095" max="14095" width="13.28515625" style="204" customWidth="1"/>
    <col min="14096" max="14099" width="10.5703125" style="204" customWidth="1"/>
    <col min="14100" max="14100" width="10" style="204" customWidth="1"/>
    <col min="14101" max="14101" width="5" style="204" customWidth="1"/>
    <col min="14102" max="14102" width="9.28515625" style="204" customWidth="1"/>
    <col min="14103" max="14103" width="12.140625" style="204" customWidth="1"/>
    <col min="14104" max="14337" width="9.140625" style="204"/>
    <col min="14338" max="14338" width="4.7109375" style="204" customWidth="1"/>
    <col min="14339" max="14339" width="6.140625" style="204" customWidth="1"/>
    <col min="14340" max="14340" width="0" style="204" hidden="1" customWidth="1"/>
    <col min="14341" max="14341" width="9.7109375" style="204" customWidth="1"/>
    <col min="14342" max="14342" width="20" style="204" customWidth="1"/>
    <col min="14343" max="14343" width="5.7109375" style="204" customWidth="1"/>
    <col min="14344" max="14344" width="0" style="204" hidden="1" customWidth="1"/>
    <col min="14345" max="14345" width="21.42578125" style="204" customWidth="1"/>
    <col min="14346" max="14346" width="14" style="204" customWidth="1"/>
    <col min="14347" max="14347" width="12.140625" style="204" customWidth="1"/>
    <col min="14348" max="14348" width="13.7109375" style="204" customWidth="1"/>
    <col min="14349" max="14349" width="11.85546875" style="204" customWidth="1"/>
    <col min="14350" max="14350" width="10.85546875" style="204" customWidth="1"/>
    <col min="14351" max="14351" width="13.28515625" style="204" customWidth="1"/>
    <col min="14352" max="14355" width="10.5703125" style="204" customWidth="1"/>
    <col min="14356" max="14356" width="10" style="204" customWidth="1"/>
    <col min="14357" max="14357" width="5" style="204" customWidth="1"/>
    <col min="14358" max="14358" width="9.28515625" style="204" customWidth="1"/>
    <col min="14359" max="14359" width="12.140625" style="204" customWidth="1"/>
    <col min="14360" max="14593" width="9.140625" style="204"/>
    <col min="14594" max="14594" width="4.7109375" style="204" customWidth="1"/>
    <col min="14595" max="14595" width="6.140625" style="204" customWidth="1"/>
    <col min="14596" max="14596" width="0" style="204" hidden="1" customWidth="1"/>
    <col min="14597" max="14597" width="9.7109375" style="204" customWidth="1"/>
    <col min="14598" max="14598" width="20" style="204" customWidth="1"/>
    <col min="14599" max="14599" width="5.7109375" style="204" customWidth="1"/>
    <col min="14600" max="14600" width="0" style="204" hidden="1" customWidth="1"/>
    <col min="14601" max="14601" width="21.42578125" style="204" customWidth="1"/>
    <col min="14602" max="14602" width="14" style="204" customWidth="1"/>
    <col min="14603" max="14603" width="12.140625" style="204" customWidth="1"/>
    <col min="14604" max="14604" width="13.7109375" style="204" customWidth="1"/>
    <col min="14605" max="14605" width="11.85546875" style="204" customWidth="1"/>
    <col min="14606" max="14606" width="10.85546875" style="204" customWidth="1"/>
    <col min="14607" max="14607" width="13.28515625" style="204" customWidth="1"/>
    <col min="14608" max="14611" width="10.5703125" style="204" customWidth="1"/>
    <col min="14612" max="14612" width="10" style="204" customWidth="1"/>
    <col min="14613" max="14613" width="5" style="204" customWidth="1"/>
    <col min="14614" max="14614" width="9.28515625" style="204" customWidth="1"/>
    <col min="14615" max="14615" width="12.140625" style="204" customWidth="1"/>
    <col min="14616" max="14849" width="9.140625" style="204"/>
    <col min="14850" max="14850" width="4.7109375" style="204" customWidth="1"/>
    <col min="14851" max="14851" width="6.140625" style="204" customWidth="1"/>
    <col min="14852" max="14852" width="0" style="204" hidden="1" customWidth="1"/>
    <col min="14853" max="14853" width="9.7109375" style="204" customWidth="1"/>
    <col min="14854" max="14854" width="20" style="204" customWidth="1"/>
    <col min="14855" max="14855" width="5.7109375" style="204" customWidth="1"/>
    <col min="14856" max="14856" width="0" style="204" hidden="1" customWidth="1"/>
    <col min="14857" max="14857" width="21.42578125" style="204" customWidth="1"/>
    <col min="14858" max="14858" width="14" style="204" customWidth="1"/>
    <col min="14859" max="14859" width="12.140625" style="204" customWidth="1"/>
    <col min="14860" max="14860" width="13.7109375" style="204" customWidth="1"/>
    <col min="14861" max="14861" width="11.85546875" style="204" customWidth="1"/>
    <col min="14862" max="14862" width="10.85546875" style="204" customWidth="1"/>
    <col min="14863" max="14863" width="13.28515625" style="204" customWidth="1"/>
    <col min="14864" max="14867" width="10.5703125" style="204" customWidth="1"/>
    <col min="14868" max="14868" width="10" style="204" customWidth="1"/>
    <col min="14869" max="14869" width="5" style="204" customWidth="1"/>
    <col min="14870" max="14870" width="9.28515625" style="204" customWidth="1"/>
    <col min="14871" max="14871" width="12.140625" style="204" customWidth="1"/>
    <col min="14872" max="15105" width="9.140625" style="204"/>
    <col min="15106" max="15106" width="4.7109375" style="204" customWidth="1"/>
    <col min="15107" max="15107" width="6.140625" style="204" customWidth="1"/>
    <col min="15108" max="15108" width="0" style="204" hidden="1" customWidth="1"/>
    <col min="15109" max="15109" width="9.7109375" style="204" customWidth="1"/>
    <col min="15110" max="15110" width="20" style="204" customWidth="1"/>
    <col min="15111" max="15111" width="5.7109375" style="204" customWidth="1"/>
    <col min="15112" max="15112" width="0" style="204" hidden="1" customWidth="1"/>
    <col min="15113" max="15113" width="21.42578125" style="204" customWidth="1"/>
    <col min="15114" max="15114" width="14" style="204" customWidth="1"/>
    <col min="15115" max="15115" width="12.140625" style="204" customWidth="1"/>
    <col min="15116" max="15116" width="13.7109375" style="204" customWidth="1"/>
    <col min="15117" max="15117" width="11.85546875" style="204" customWidth="1"/>
    <col min="15118" max="15118" width="10.85546875" style="204" customWidth="1"/>
    <col min="15119" max="15119" width="13.28515625" style="204" customWidth="1"/>
    <col min="15120" max="15123" width="10.5703125" style="204" customWidth="1"/>
    <col min="15124" max="15124" width="10" style="204" customWidth="1"/>
    <col min="15125" max="15125" width="5" style="204" customWidth="1"/>
    <col min="15126" max="15126" width="9.28515625" style="204" customWidth="1"/>
    <col min="15127" max="15127" width="12.140625" style="204" customWidth="1"/>
    <col min="15128" max="15361" width="9.140625" style="204"/>
    <col min="15362" max="15362" width="4.7109375" style="204" customWidth="1"/>
    <col min="15363" max="15363" width="6.140625" style="204" customWidth="1"/>
    <col min="15364" max="15364" width="0" style="204" hidden="1" customWidth="1"/>
    <col min="15365" max="15365" width="9.7109375" style="204" customWidth="1"/>
    <col min="15366" max="15366" width="20" style="204" customWidth="1"/>
    <col min="15367" max="15367" width="5.7109375" style="204" customWidth="1"/>
    <col min="15368" max="15368" width="0" style="204" hidden="1" customWidth="1"/>
    <col min="15369" max="15369" width="21.42578125" style="204" customWidth="1"/>
    <col min="15370" max="15370" width="14" style="204" customWidth="1"/>
    <col min="15371" max="15371" width="12.140625" style="204" customWidth="1"/>
    <col min="15372" max="15372" width="13.7109375" style="204" customWidth="1"/>
    <col min="15373" max="15373" width="11.85546875" style="204" customWidth="1"/>
    <col min="15374" max="15374" width="10.85546875" style="204" customWidth="1"/>
    <col min="15375" max="15375" width="13.28515625" style="204" customWidth="1"/>
    <col min="15376" max="15379" width="10.5703125" style="204" customWidth="1"/>
    <col min="15380" max="15380" width="10" style="204" customWidth="1"/>
    <col min="15381" max="15381" width="5" style="204" customWidth="1"/>
    <col min="15382" max="15382" width="9.28515625" style="204" customWidth="1"/>
    <col min="15383" max="15383" width="12.140625" style="204" customWidth="1"/>
    <col min="15384" max="15617" width="9.140625" style="204"/>
    <col min="15618" max="15618" width="4.7109375" style="204" customWidth="1"/>
    <col min="15619" max="15619" width="6.140625" style="204" customWidth="1"/>
    <col min="15620" max="15620" width="0" style="204" hidden="1" customWidth="1"/>
    <col min="15621" max="15621" width="9.7109375" style="204" customWidth="1"/>
    <col min="15622" max="15622" width="20" style="204" customWidth="1"/>
    <col min="15623" max="15623" width="5.7109375" style="204" customWidth="1"/>
    <col min="15624" max="15624" width="0" style="204" hidden="1" customWidth="1"/>
    <col min="15625" max="15625" width="21.42578125" style="204" customWidth="1"/>
    <col min="15626" max="15626" width="14" style="204" customWidth="1"/>
    <col min="15627" max="15627" width="12.140625" style="204" customWidth="1"/>
    <col min="15628" max="15628" width="13.7109375" style="204" customWidth="1"/>
    <col min="15629" max="15629" width="11.85546875" style="204" customWidth="1"/>
    <col min="15630" max="15630" width="10.85546875" style="204" customWidth="1"/>
    <col min="15631" max="15631" width="13.28515625" style="204" customWidth="1"/>
    <col min="15632" max="15635" width="10.5703125" style="204" customWidth="1"/>
    <col min="15636" max="15636" width="10" style="204" customWidth="1"/>
    <col min="15637" max="15637" width="5" style="204" customWidth="1"/>
    <col min="15638" max="15638" width="9.28515625" style="204" customWidth="1"/>
    <col min="15639" max="15639" width="12.140625" style="204" customWidth="1"/>
    <col min="15640" max="15873" width="9.140625" style="204"/>
    <col min="15874" max="15874" width="4.7109375" style="204" customWidth="1"/>
    <col min="15875" max="15875" width="6.140625" style="204" customWidth="1"/>
    <col min="15876" max="15876" width="0" style="204" hidden="1" customWidth="1"/>
    <col min="15877" max="15877" width="9.7109375" style="204" customWidth="1"/>
    <col min="15878" max="15878" width="20" style="204" customWidth="1"/>
    <col min="15879" max="15879" width="5.7109375" style="204" customWidth="1"/>
    <col min="15880" max="15880" width="0" style="204" hidden="1" customWidth="1"/>
    <col min="15881" max="15881" width="21.42578125" style="204" customWidth="1"/>
    <col min="15882" max="15882" width="14" style="204" customWidth="1"/>
    <col min="15883" max="15883" width="12.140625" style="204" customWidth="1"/>
    <col min="15884" max="15884" width="13.7109375" style="204" customWidth="1"/>
    <col min="15885" max="15885" width="11.85546875" style="204" customWidth="1"/>
    <col min="15886" max="15886" width="10.85546875" style="204" customWidth="1"/>
    <col min="15887" max="15887" width="13.28515625" style="204" customWidth="1"/>
    <col min="15888" max="15891" width="10.5703125" style="204" customWidth="1"/>
    <col min="15892" max="15892" width="10" style="204" customWidth="1"/>
    <col min="15893" max="15893" width="5" style="204" customWidth="1"/>
    <col min="15894" max="15894" width="9.28515625" style="204" customWidth="1"/>
    <col min="15895" max="15895" width="12.140625" style="204" customWidth="1"/>
    <col min="15896" max="16129" width="9.140625" style="204"/>
    <col min="16130" max="16130" width="4.7109375" style="204" customWidth="1"/>
    <col min="16131" max="16131" width="6.140625" style="204" customWidth="1"/>
    <col min="16132" max="16132" width="0" style="204" hidden="1" customWidth="1"/>
    <col min="16133" max="16133" width="9.7109375" style="204" customWidth="1"/>
    <col min="16134" max="16134" width="20" style="204" customWidth="1"/>
    <col min="16135" max="16135" width="5.7109375" style="204" customWidth="1"/>
    <col min="16136" max="16136" width="0" style="204" hidden="1" customWidth="1"/>
    <col min="16137" max="16137" width="21.42578125" style="204" customWidth="1"/>
    <col min="16138" max="16138" width="14" style="204" customWidth="1"/>
    <col min="16139" max="16139" width="12.140625" style="204" customWidth="1"/>
    <col min="16140" max="16140" width="13.7109375" style="204" customWidth="1"/>
    <col min="16141" max="16141" width="11.85546875" style="204" customWidth="1"/>
    <col min="16142" max="16142" width="10.85546875" style="204" customWidth="1"/>
    <col min="16143" max="16143" width="13.28515625" style="204" customWidth="1"/>
    <col min="16144" max="16147" width="10.5703125" style="204" customWidth="1"/>
    <col min="16148" max="16148" width="10" style="204" customWidth="1"/>
    <col min="16149" max="16149" width="5" style="204" customWidth="1"/>
    <col min="16150" max="16150" width="9.28515625" style="204" customWidth="1"/>
    <col min="16151" max="16151" width="12.140625" style="204" customWidth="1"/>
    <col min="16152" max="16384" width="9.140625" style="204"/>
  </cols>
  <sheetData>
    <row r="1" spans="1:26" ht="45" customHeight="1" x14ac:dyDescent="0.35">
      <c r="A1" s="348" t="s">
        <v>895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26" ht="21.75" customHeight="1" x14ac:dyDescent="0.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6" s="227" customFormat="1" ht="23.25" customHeight="1" x14ac:dyDescent="0.3">
      <c r="A3" s="349" t="s">
        <v>908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spans="1:26" s="227" customFormat="1" ht="23.25" customHeight="1" x14ac:dyDescent="0.25">
      <c r="A4" s="356" t="s">
        <v>385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</row>
    <row r="5" spans="1:26" ht="40.5" customHeight="1" x14ac:dyDescent="0.2">
      <c r="A5" s="350" t="s">
        <v>909</v>
      </c>
      <c r="B5" s="351"/>
      <c r="C5" s="351"/>
      <c r="D5" s="351"/>
      <c r="E5" s="351"/>
      <c r="F5" s="351"/>
      <c r="G5" s="351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</row>
    <row r="6" spans="1:26" s="221" customFormat="1" ht="17.25" customHeight="1" x14ac:dyDescent="0.2">
      <c r="A6" s="353" t="s">
        <v>27</v>
      </c>
      <c r="B6" s="353"/>
      <c r="C6" s="353"/>
      <c r="D6" s="353"/>
      <c r="E6" s="353"/>
      <c r="F6" s="353"/>
      <c r="G6" s="353"/>
      <c r="H6" s="353"/>
      <c r="I6" s="353"/>
      <c r="J6" s="353"/>
      <c r="K6" s="226"/>
      <c r="L6" s="226"/>
      <c r="M6" s="226"/>
      <c r="N6" s="225"/>
      <c r="O6" s="225"/>
      <c r="P6" s="224"/>
      <c r="Q6" s="224"/>
      <c r="R6" s="224"/>
      <c r="S6" s="224"/>
      <c r="T6" s="224"/>
      <c r="V6" s="355" t="s">
        <v>907</v>
      </c>
      <c r="W6" s="355"/>
      <c r="X6" s="223"/>
      <c r="Y6" s="223"/>
      <c r="Z6" s="222"/>
    </row>
    <row r="7" spans="1:26" s="220" customFormat="1" ht="33.75" customHeight="1" x14ac:dyDescent="0.2">
      <c r="A7" s="354" t="s">
        <v>400</v>
      </c>
      <c r="B7" s="354" t="s">
        <v>29</v>
      </c>
      <c r="C7" s="354"/>
      <c r="D7" s="229"/>
      <c r="E7" s="359" t="s">
        <v>32</v>
      </c>
      <c r="F7" s="360" t="s">
        <v>33</v>
      </c>
      <c r="G7" s="354" t="s">
        <v>34</v>
      </c>
      <c r="H7" s="359" t="s">
        <v>35</v>
      </c>
      <c r="I7" s="360" t="s">
        <v>387</v>
      </c>
      <c r="J7" s="360" t="s">
        <v>37</v>
      </c>
      <c r="K7" s="360" t="s">
        <v>38</v>
      </c>
      <c r="L7" s="360" t="s">
        <v>39</v>
      </c>
      <c r="M7" s="360" t="s">
        <v>40</v>
      </c>
      <c r="N7" s="363" t="s">
        <v>41</v>
      </c>
      <c r="O7" s="360" t="s">
        <v>382</v>
      </c>
      <c r="P7" s="357" t="s">
        <v>893</v>
      </c>
      <c r="Q7" s="357" t="s">
        <v>892</v>
      </c>
      <c r="R7" s="357" t="s">
        <v>891</v>
      </c>
      <c r="S7" s="357" t="s">
        <v>890</v>
      </c>
      <c r="T7" s="357" t="s">
        <v>889</v>
      </c>
      <c r="U7" s="358" t="s">
        <v>888</v>
      </c>
      <c r="V7" s="361" t="s">
        <v>887</v>
      </c>
      <c r="W7" s="358" t="s">
        <v>886</v>
      </c>
    </row>
    <row r="8" spans="1:26" s="220" customFormat="1" ht="51.75" customHeight="1" x14ac:dyDescent="0.2">
      <c r="A8" s="354"/>
      <c r="B8" s="354"/>
      <c r="C8" s="354"/>
      <c r="D8" s="229"/>
      <c r="E8" s="359"/>
      <c r="F8" s="360"/>
      <c r="G8" s="354"/>
      <c r="H8" s="359"/>
      <c r="I8" s="363"/>
      <c r="J8" s="360"/>
      <c r="K8" s="360"/>
      <c r="L8" s="360"/>
      <c r="M8" s="360"/>
      <c r="N8" s="363"/>
      <c r="O8" s="360"/>
      <c r="P8" s="357"/>
      <c r="Q8" s="357"/>
      <c r="R8" s="357"/>
      <c r="S8" s="357"/>
      <c r="T8" s="357"/>
      <c r="U8" s="358"/>
      <c r="V8" s="361"/>
      <c r="W8" s="358"/>
    </row>
    <row r="9" spans="1:26" s="211" customFormat="1" ht="51.75" customHeight="1" x14ac:dyDescent="0.2">
      <c r="A9" s="215">
        <v>1</v>
      </c>
      <c r="B9" s="152">
        <v>500</v>
      </c>
      <c r="C9" s="152" t="s">
        <v>552</v>
      </c>
      <c r="D9" s="153">
        <v>10085561</v>
      </c>
      <c r="E9" s="154" t="s">
        <v>329</v>
      </c>
      <c r="F9" s="156" t="s">
        <v>330</v>
      </c>
      <c r="G9" s="152" t="s">
        <v>47</v>
      </c>
      <c r="H9" s="153" t="s">
        <v>860</v>
      </c>
      <c r="I9" s="156" t="s">
        <v>803</v>
      </c>
      <c r="J9" s="219" t="s">
        <v>223</v>
      </c>
      <c r="K9" s="218" t="s">
        <v>350</v>
      </c>
      <c r="L9" s="153" t="s">
        <v>96</v>
      </c>
      <c r="M9" s="153" t="s">
        <v>426</v>
      </c>
      <c r="N9" s="153" t="s">
        <v>130</v>
      </c>
      <c r="O9" s="217" t="s">
        <v>804</v>
      </c>
      <c r="P9" s="216">
        <v>6.5</v>
      </c>
      <c r="Q9" s="216">
        <v>7.5</v>
      </c>
      <c r="R9" s="216">
        <v>7.3</v>
      </c>
      <c r="S9" s="216">
        <v>7.2</v>
      </c>
      <c r="T9" s="216">
        <v>7.3</v>
      </c>
      <c r="U9" s="215"/>
      <c r="V9" s="214">
        <f>P9+Q9+R9+S9+T9</f>
        <v>35.799999999999997</v>
      </c>
      <c r="W9" s="213">
        <f>V9*2</f>
        <v>71.599999999999994</v>
      </c>
      <c r="X9" s="212"/>
    </row>
    <row r="10" spans="1:26" ht="30.75" customHeight="1" x14ac:dyDescent="0.2">
      <c r="E10" s="210"/>
      <c r="F10" s="210"/>
      <c r="J10" s="209"/>
      <c r="K10" s="209"/>
      <c r="L10" s="209"/>
      <c r="M10" s="209"/>
      <c r="N10" s="209"/>
      <c r="O10" s="208"/>
    </row>
    <row r="11" spans="1:26" s="205" customFormat="1" ht="19.5" x14ac:dyDescent="0.25">
      <c r="A11" s="82" t="s">
        <v>401</v>
      </c>
      <c r="B11" s="207"/>
      <c r="C11" s="207"/>
      <c r="D11" s="207"/>
      <c r="E11" s="207"/>
      <c r="F11" s="206"/>
      <c r="G11" s="206"/>
      <c r="H11" s="362"/>
      <c r="I11" s="362"/>
      <c r="J11" s="362"/>
      <c r="K11" s="362"/>
      <c r="L11" s="362"/>
      <c r="M11" s="362"/>
      <c r="N11" s="362"/>
      <c r="O11" s="362"/>
      <c r="P11" s="362"/>
    </row>
    <row r="12" spans="1:26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</sheetData>
  <mergeCells count="29">
    <mergeCell ref="A1:W1"/>
    <mergeCell ref="A3:W3"/>
    <mergeCell ref="A4:W4"/>
    <mergeCell ref="A5:W5"/>
    <mergeCell ref="A6:J6"/>
    <mergeCell ref="V6:W6"/>
    <mergeCell ref="M7:M8"/>
    <mergeCell ref="A7:A8"/>
    <mergeCell ref="B7:B8"/>
    <mergeCell ref="C7:C8"/>
    <mergeCell ref="E7:E8"/>
    <mergeCell ref="F7:F8"/>
    <mergeCell ref="G7:G8"/>
    <mergeCell ref="T7:T8"/>
    <mergeCell ref="U7:U8"/>
    <mergeCell ref="V7:V8"/>
    <mergeCell ref="W7:W8"/>
    <mergeCell ref="H11:P11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</mergeCells>
  <pageMargins left="0.25" right="0.25" top="0.75" bottom="0.75" header="0.3" footer="0.3"/>
  <pageSetup paperSize="9" scale="68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2"/>
  <sheetViews>
    <sheetView view="pageBreakPreview" topLeftCell="K18" zoomScale="75" zoomScaleNormal="75" zoomScaleSheetLayoutView="75" workbookViewId="0">
      <selection activeCell="AI12" sqref="AI12:AI26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12.85546875" style="41" hidden="1" customWidth="1"/>
    <col min="4" max="4" width="13.28515625" style="41" hidden="1" customWidth="1"/>
    <col min="5" max="5" width="11.140625" style="41" customWidth="1"/>
    <col min="6" max="6" width="16.5703125" style="41" customWidth="1"/>
    <col min="7" max="7" width="5.140625" style="41" customWidth="1"/>
    <col min="8" max="8" width="14" style="41" hidden="1" customWidth="1"/>
    <col min="9" max="9" width="20.42578125" style="41" customWidth="1"/>
    <col min="10" max="10" width="16.5703125" style="41" customWidth="1"/>
    <col min="11" max="11" width="12.140625" style="41" customWidth="1"/>
    <col min="12" max="12" width="11.5703125" style="41" customWidth="1"/>
    <col min="13" max="13" width="7.140625" style="41" customWidth="1"/>
    <col min="14" max="14" width="9.5703125" style="41" customWidth="1"/>
    <col min="15" max="15" width="11.42578125" style="41" customWidth="1"/>
    <col min="16" max="16" width="7.7109375" style="41" customWidth="1"/>
    <col min="17" max="17" width="8.85546875" style="41" customWidth="1"/>
    <col min="18" max="18" width="3.7109375" style="41" customWidth="1"/>
    <col min="19" max="19" width="7.5703125" style="41" customWidth="1"/>
    <col min="20" max="20" width="8.85546875" style="41" customWidth="1"/>
    <col min="21" max="21" width="3.7109375" style="41" customWidth="1"/>
    <col min="22" max="22" width="7" style="41" customWidth="1"/>
    <col min="23" max="23" width="9.42578125" style="41" customWidth="1"/>
    <col min="24" max="24" width="3.85546875" style="41" customWidth="1"/>
    <col min="25" max="25" width="7.7109375" style="41" customWidth="1"/>
    <col min="26" max="26" width="9.42578125" style="41" customWidth="1"/>
    <col min="27" max="27" width="3.85546875" style="41" customWidth="1"/>
    <col min="28" max="28" width="7.85546875" style="41" customWidth="1"/>
    <col min="29" max="29" width="8.85546875" style="41" customWidth="1"/>
    <col min="30" max="30" width="3.7109375" style="41" customWidth="1"/>
    <col min="31" max="31" width="5.7109375" style="41" customWidth="1"/>
    <col min="32" max="32" width="2.85546875" style="41" customWidth="1"/>
    <col min="33" max="33" width="6.28515625" style="41" customWidth="1"/>
    <col min="34" max="34" width="7.7109375" style="41" customWidth="1"/>
    <col min="35" max="35" width="11.85546875" style="41" customWidth="1"/>
    <col min="36" max="36" width="9.5703125" style="41" customWidth="1"/>
    <col min="37" max="37" width="28.28515625" style="44" customWidth="1"/>
    <col min="38" max="38" width="11" style="44" customWidth="1"/>
    <col min="39" max="256" width="9.140625" style="41"/>
    <col min="257" max="257" width="4.5703125" style="41" customWidth="1"/>
    <col min="258" max="258" width="5" style="41" customWidth="1"/>
    <col min="259" max="260" width="0" style="41" hidden="1" customWidth="1"/>
    <col min="261" max="261" width="11.140625" style="41" customWidth="1"/>
    <col min="262" max="262" width="19" style="41" customWidth="1"/>
    <col min="263" max="263" width="5.140625" style="41" customWidth="1"/>
    <col min="264" max="264" width="0" style="41" hidden="1" customWidth="1"/>
    <col min="265" max="265" width="16.28515625" style="41" customWidth="1"/>
    <col min="266" max="266" width="16.5703125" style="41" customWidth="1"/>
    <col min="267" max="267" width="11.7109375" style="41" customWidth="1"/>
    <col min="268" max="268" width="11.5703125" style="41" customWidth="1"/>
    <col min="269" max="269" width="7.140625" style="41" customWidth="1"/>
    <col min="270" max="270" width="9.5703125" style="41" customWidth="1"/>
    <col min="271" max="271" width="12.5703125" style="41" customWidth="1"/>
    <col min="272" max="272" width="7.7109375" style="41" customWidth="1"/>
    <col min="273" max="273" width="8.85546875" style="41" customWidth="1"/>
    <col min="274" max="274" width="3.7109375" style="41" customWidth="1"/>
    <col min="275" max="275" width="7.5703125" style="41" customWidth="1"/>
    <col min="276" max="276" width="8.85546875" style="41" customWidth="1"/>
    <col min="277" max="277" width="3.7109375" style="41" customWidth="1"/>
    <col min="278" max="278" width="7" style="41" customWidth="1"/>
    <col min="279" max="279" width="9.42578125" style="41" customWidth="1"/>
    <col min="280" max="280" width="3.85546875" style="41" customWidth="1"/>
    <col min="281" max="281" width="7.7109375" style="41" customWidth="1"/>
    <col min="282" max="282" width="9.42578125" style="41" customWidth="1"/>
    <col min="283" max="283" width="3.85546875" style="41" customWidth="1"/>
    <col min="284" max="284" width="7.85546875" style="41" customWidth="1"/>
    <col min="285" max="285" width="8.85546875" style="41" customWidth="1"/>
    <col min="286" max="286" width="3.7109375" style="41" customWidth="1"/>
    <col min="287" max="287" width="5.7109375" style="41" customWidth="1"/>
    <col min="288" max="288" width="2.85546875" style="41" customWidth="1"/>
    <col min="289" max="289" width="6.28515625" style="41" customWidth="1"/>
    <col min="290" max="290" width="7.7109375" style="41" customWidth="1"/>
    <col min="291" max="291" width="11.85546875" style="41" customWidth="1"/>
    <col min="292" max="292" width="9.5703125" style="41" customWidth="1"/>
    <col min="293" max="293" width="28.28515625" style="41" customWidth="1"/>
    <col min="294" max="294" width="11" style="41" customWidth="1"/>
    <col min="295" max="512" width="9.140625" style="41"/>
    <col min="513" max="513" width="4.5703125" style="41" customWidth="1"/>
    <col min="514" max="514" width="5" style="41" customWidth="1"/>
    <col min="515" max="516" width="0" style="41" hidden="1" customWidth="1"/>
    <col min="517" max="517" width="11.140625" style="41" customWidth="1"/>
    <col min="518" max="518" width="19" style="41" customWidth="1"/>
    <col min="519" max="519" width="5.140625" style="41" customWidth="1"/>
    <col min="520" max="520" width="0" style="41" hidden="1" customWidth="1"/>
    <col min="521" max="521" width="16.28515625" style="41" customWidth="1"/>
    <col min="522" max="522" width="16.5703125" style="41" customWidth="1"/>
    <col min="523" max="523" width="11.7109375" style="41" customWidth="1"/>
    <col min="524" max="524" width="11.5703125" style="41" customWidth="1"/>
    <col min="525" max="525" width="7.140625" style="41" customWidth="1"/>
    <col min="526" max="526" width="9.5703125" style="41" customWidth="1"/>
    <col min="527" max="527" width="12.5703125" style="41" customWidth="1"/>
    <col min="528" max="528" width="7.7109375" style="41" customWidth="1"/>
    <col min="529" max="529" width="8.85546875" style="41" customWidth="1"/>
    <col min="530" max="530" width="3.7109375" style="41" customWidth="1"/>
    <col min="531" max="531" width="7.5703125" style="41" customWidth="1"/>
    <col min="532" max="532" width="8.85546875" style="41" customWidth="1"/>
    <col min="533" max="533" width="3.7109375" style="41" customWidth="1"/>
    <col min="534" max="534" width="7" style="41" customWidth="1"/>
    <col min="535" max="535" width="9.42578125" style="41" customWidth="1"/>
    <col min="536" max="536" width="3.85546875" style="41" customWidth="1"/>
    <col min="537" max="537" width="7.7109375" style="41" customWidth="1"/>
    <col min="538" max="538" width="9.42578125" style="41" customWidth="1"/>
    <col min="539" max="539" width="3.85546875" style="41" customWidth="1"/>
    <col min="540" max="540" width="7.85546875" style="41" customWidth="1"/>
    <col min="541" max="541" width="8.85546875" style="41" customWidth="1"/>
    <col min="542" max="542" width="3.7109375" style="41" customWidth="1"/>
    <col min="543" max="543" width="5.7109375" style="41" customWidth="1"/>
    <col min="544" max="544" width="2.85546875" style="41" customWidth="1"/>
    <col min="545" max="545" width="6.28515625" style="41" customWidth="1"/>
    <col min="546" max="546" width="7.7109375" style="41" customWidth="1"/>
    <col min="547" max="547" width="11.85546875" style="41" customWidth="1"/>
    <col min="548" max="548" width="9.5703125" style="41" customWidth="1"/>
    <col min="549" max="549" width="28.28515625" style="41" customWidth="1"/>
    <col min="550" max="550" width="11" style="41" customWidth="1"/>
    <col min="551" max="768" width="9.140625" style="41"/>
    <col min="769" max="769" width="4.5703125" style="41" customWidth="1"/>
    <col min="770" max="770" width="5" style="41" customWidth="1"/>
    <col min="771" max="772" width="0" style="41" hidden="1" customWidth="1"/>
    <col min="773" max="773" width="11.140625" style="41" customWidth="1"/>
    <col min="774" max="774" width="19" style="41" customWidth="1"/>
    <col min="775" max="775" width="5.140625" style="41" customWidth="1"/>
    <col min="776" max="776" width="0" style="41" hidden="1" customWidth="1"/>
    <col min="777" max="777" width="16.28515625" style="41" customWidth="1"/>
    <col min="778" max="778" width="16.5703125" style="41" customWidth="1"/>
    <col min="779" max="779" width="11.7109375" style="41" customWidth="1"/>
    <col min="780" max="780" width="11.5703125" style="41" customWidth="1"/>
    <col min="781" max="781" width="7.140625" style="41" customWidth="1"/>
    <col min="782" max="782" width="9.5703125" style="41" customWidth="1"/>
    <col min="783" max="783" width="12.5703125" style="41" customWidth="1"/>
    <col min="784" max="784" width="7.7109375" style="41" customWidth="1"/>
    <col min="785" max="785" width="8.85546875" style="41" customWidth="1"/>
    <col min="786" max="786" width="3.7109375" style="41" customWidth="1"/>
    <col min="787" max="787" width="7.5703125" style="41" customWidth="1"/>
    <col min="788" max="788" width="8.85546875" style="41" customWidth="1"/>
    <col min="789" max="789" width="3.7109375" style="41" customWidth="1"/>
    <col min="790" max="790" width="7" style="41" customWidth="1"/>
    <col min="791" max="791" width="9.42578125" style="41" customWidth="1"/>
    <col min="792" max="792" width="3.85546875" style="41" customWidth="1"/>
    <col min="793" max="793" width="7.7109375" style="41" customWidth="1"/>
    <col min="794" max="794" width="9.42578125" style="41" customWidth="1"/>
    <col min="795" max="795" width="3.85546875" style="41" customWidth="1"/>
    <col min="796" max="796" width="7.85546875" style="41" customWidth="1"/>
    <col min="797" max="797" width="8.85546875" style="41" customWidth="1"/>
    <col min="798" max="798" width="3.7109375" style="41" customWidth="1"/>
    <col min="799" max="799" width="5.7109375" style="41" customWidth="1"/>
    <col min="800" max="800" width="2.85546875" style="41" customWidth="1"/>
    <col min="801" max="801" width="6.28515625" style="41" customWidth="1"/>
    <col min="802" max="802" width="7.7109375" style="41" customWidth="1"/>
    <col min="803" max="803" width="11.85546875" style="41" customWidth="1"/>
    <col min="804" max="804" width="9.5703125" style="41" customWidth="1"/>
    <col min="805" max="805" width="28.28515625" style="41" customWidth="1"/>
    <col min="806" max="806" width="11" style="41" customWidth="1"/>
    <col min="807" max="1024" width="9.140625" style="41"/>
    <col min="1025" max="1025" width="4.5703125" style="41" customWidth="1"/>
    <col min="1026" max="1026" width="5" style="41" customWidth="1"/>
    <col min="1027" max="1028" width="0" style="41" hidden="1" customWidth="1"/>
    <col min="1029" max="1029" width="11.140625" style="41" customWidth="1"/>
    <col min="1030" max="1030" width="19" style="41" customWidth="1"/>
    <col min="1031" max="1031" width="5.140625" style="41" customWidth="1"/>
    <col min="1032" max="1032" width="0" style="41" hidden="1" customWidth="1"/>
    <col min="1033" max="1033" width="16.28515625" style="41" customWidth="1"/>
    <col min="1034" max="1034" width="16.5703125" style="41" customWidth="1"/>
    <col min="1035" max="1035" width="11.7109375" style="41" customWidth="1"/>
    <col min="1036" max="1036" width="11.5703125" style="41" customWidth="1"/>
    <col min="1037" max="1037" width="7.140625" style="41" customWidth="1"/>
    <col min="1038" max="1038" width="9.5703125" style="41" customWidth="1"/>
    <col min="1039" max="1039" width="12.5703125" style="41" customWidth="1"/>
    <col min="1040" max="1040" width="7.7109375" style="41" customWidth="1"/>
    <col min="1041" max="1041" width="8.85546875" style="41" customWidth="1"/>
    <col min="1042" max="1042" width="3.7109375" style="41" customWidth="1"/>
    <col min="1043" max="1043" width="7.5703125" style="41" customWidth="1"/>
    <col min="1044" max="1044" width="8.85546875" style="41" customWidth="1"/>
    <col min="1045" max="1045" width="3.7109375" style="41" customWidth="1"/>
    <col min="1046" max="1046" width="7" style="41" customWidth="1"/>
    <col min="1047" max="1047" width="9.42578125" style="41" customWidth="1"/>
    <col min="1048" max="1048" width="3.85546875" style="41" customWidth="1"/>
    <col min="1049" max="1049" width="7.7109375" style="41" customWidth="1"/>
    <col min="1050" max="1050" width="9.42578125" style="41" customWidth="1"/>
    <col min="1051" max="1051" width="3.85546875" style="41" customWidth="1"/>
    <col min="1052" max="1052" width="7.85546875" style="41" customWidth="1"/>
    <col min="1053" max="1053" width="8.85546875" style="41" customWidth="1"/>
    <col min="1054" max="1054" width="3.7109375" style="41" customWidth="1"/>
    <col min="1055" max="1055" width="5.7109375" style="41" customWidth="1"/>
    <col min="1056" max="1056" width="2.85546875" style="41" customWidth="1"/>
    <col min="1057" max="1057" width="6.28515625" style="41" customWidth="1"/>
    <col min="1058" max="1058" width="7.7109375" style="41" customWidth="1"/>
    <col min="1059" max="1059" width="11.85546875" style="41" customWidth="1"/>
    <col min="1060" max="1060" width="9.5703125" style="41" customWidth="1"/>
    <col min="1061" max="1061" width="28.28515625" style="41" customWidth="1"/>
    <col min="1062" max="1062" width="11" style="41" customWidth="1"/>
    <col min="1063" max="1280" width="9.140625" style="41"/>
    <col min="1281" max="1281" width="4.5703125" style="41" customWidth="1"/>
    <col min="1282" max="1282" width="5" style="41" customWidth="1"/>
    <col min="1283" max="1284" width="0" style="41" hidden="1" customWidth="1"/>
    <col min="1285" max="1285" width="11.140625" style="41" customWidth="1"/>
    <col min="1286" max="1286" width="19" style="41" customWidth="1"/>
    <col min="1287" max="1287" width="5.140625" style="41" customWidth="1"/>
    <col min="1288" max="1288" width="0" style="41" hidden="1" customWidth="1"/>
    <col min="1289" max="1289" width="16.28515625" style="41" customWidth="1"/>
    <col min="1290" max="1290" width="16.5703125" style="41" customWidth="1"/>
    <col min="1291" max="1291" width="11.7109375" style="41" customWidth="1"/>
    <col min="1292" max="1292" width="11.5703125" style="41" customWidth="1"/>
    <col min="1293" max="1293" width="7.140625" style="41" customWidth="1"/>
    <col min="1294" max="1294" width="9.5703125" style="41" customWidth="1"/>
    <col min="1295" max="1295" width="12.5703125" style="41" customWidth="1"/>
    <col min="1296" max="1296" width="7.7109375" style="41" customWidth="1"/>
    <col min="1297" max="1297" width="8.85546875" style="41" customWidth="1"/>
    <col min="1298" max="1298" width="3.7109375" style="41" customWidth="1"/>
    <col min="1299" max="1299" width="7.5703125" style="41" customWidth="1"/>
    <col min="1300" max="1300" width="8.85546875" style="41" customWidth="1"/>
    <col min="1301" max="1301" width="3.7109375" style="41" customWidth="1"/>
    <col min="1302" max="1302" width="7" style="41" customWidth="1"/>
    <col min="1303" max="1303" width="9.42578125" style="41" customWidth="1"/>
    <col min="1304" max="1304" width="3.85546875" style="41" customWidth="1"/>
    <col min="1305" max="1305" width="7.7109375" style="41" customWidth="1"/>
    <col min="1306" max="1306" width="9.42578125" style="41" customWidth="1"/>
    <col min="1307" max="1307" width="3.85546875" style="41" customWidth="1"/>
    <col min="1308" max="1308" width="7.85546875" style="41" customWidth="1"/>
    <col min="1309" max="1309" width="8.85546875" style="41" customWidth="1"/>
    <col min="1310" max="1310" width="3.7109375" style="41" customWidth="1"/>
    <col min="1311" max="1311" width="5.7109375" style="41" customWidth="1"/>
    <col min="1312" max="1312" width="2.85546875" style="41" customWidth="1"/>
    <col min="1313" max="1313" width="6.28515625" style="41" customWidth="1"/>
    <col min="1314" max="1314" width="7.7109375" style="41" customWidth="1"/>
    <col min="1315" max="1315" width="11.85546875" style="41" customWidth="1"/>
    <col min="1316" max="1316" width="9.5703125" style="41" customWidth="1"/>
    <col min="1317" max="1317" width="28.28515625" style="41" customWidth="1"/>
    <col min="1318" max="1318" width="11" style="41" customWidth="1"/>
    <col min="1319" max="1536" width="9.140625" style="41"/>
    <col min="1537" max="1537" width="4.5703125" style="41" customWidth="1"/>
    <col min="1538" max="1538" width="5" style="41" customWidth="1"/>
    <col min="1539" max="1540" width="0" style="41" hidden="1" customWidth="1"/>
    <col min="1541" max="1541" width="11.140625" style="41" customWidth="1"/>
    <col min="1542" max="1542" width="19" style="41" customWidth="1"/>
    <col min="1543" max="1543" width="5.140625" style="41" customWidth="1"/>
    <col min="1544" max="1544" width="0" style="41" hidden="1" customWidth="1"/>
    <col min="1545" max="1545" width="16.28515625" style="41" customWidth="1"/>
    <col min="1546" max="1546" width="16.5703125" style="41" customWidth="1"/>
    <col min="1547" max="1547" width="11.7109375" style="41" customWidth="1"/>
    <col min="1548" max="1548" width="11.5703125" style="41" customWidth="1"/>
    <col min="1549" max="1549" width="7.140625" style="41" customWidth="1"/>
    <col min="1550" max="1550" width="9.5703125" style="41" customWidth="1"/>
    <col min="1551" max="1551" width="12.5703125" style="41" customWidth="1"/>
    <col min="1552" max="1552" width="7.7109375" style="41" customWidth="1"/>
    <col min="1553" max="1553" width="8.85546875" style="41" customWidth="1"/>
    <col min="1554" max="1554" width="3.7109375" style="41" customWidth="1"/>
    <col min="1555" max="1555" width="7.5703125" style="41" customWidth="1"/>
    <col min="1556" max="1556" width="8.85546875" style="41" customWidth="1"/>
    <col min="1557" max="1557" width="3.7109375" style="41" customWidth="1"/>
    <col min="1558" max="1558" width="7" style="41" customWidth="1"/>
    <col min="1559" max="1559" width="9.42578125" style="41" customWidth="1"/>
    <col min="1560" max="1560" width="3.85546875" style="41" customWidth="1"/>
    <col min="1561" max="1561" width="7.7109375" style="41" customWidth="1"/>
    <col min="1562" max="1562" width="9.42578125" style="41" customWidth="1"/>
    <col min="1563" max="1563" width="3.85546875" style="41" customWidth="1"/>
    <col min="1564" max="1564" width="7.85546875" style="41" customWidth="1"/>
    <col min="1565" max="1565" width="8.85546875" style="41" customWidth="1"/>
    <col min="1566" max="1566" width="3.7109375" style="41" customWidth="1"/>
    <col min="1567" max="1567" width="5.7109375" style="41" customWidth="1"/>
    <col min="1568" max="1568" width="2.85546875" style="41" customWidth="1"/>
    <col min="1569" max="1569" width="6.28515625" style="41" customWidth="1"/>
    <col min="1570" max="1570" width="7.7109375" style="41" customWidth="1"/>
    <col min="1571" max="1571" width="11.85546875" style="41" customWidth="1"/>
    <col min="1572" max="1572" width="9.5703125" style="41" customWidth="1"/>
    <col min="1573" max="1573" width="28.28515625" style="41" customWidth="1"/>
    <col min="1574" max="1574" width="11" style="41" customWidth="1"/>
    <col min="1575" max="1792" width="9.140625" style="41"/>
    <col min="1793" max="1793" width="4.5703125" style="41" customWidth="1"/>
    <col min="1794" max="1794" width="5" style="41" customWidth="1"/>
    <col min="1795" max="1796" width="0" style="41" hidden="1" customWidth="1"/>
    <col min="1797" max="1797" width="11.140625" style="41" customWidth="1"/>
    <col min="1798" max="1798" width="19" style="41" customWidth="1"/>
    <col min="1799" max="1799" width="5.140625" style="41" customWidth="1"/>
    <col min="1800" max="1800" width="0" style="41" hidden="1" customWidth="1"/>
    <col min="1801" max="1801" width="16.28515625" style="41" customWidth="1"/>
    <col min="1802" max="1802" width="16.5703125" style="41" customWidth="1"/>
    <col min="1803" max="1803" width="11.7109375" style="41" customWidth="1"/>
    <col min="1804" max="1804" width="11.5703125" style="41" customWidth="1"/>
    <col min="1805" max="1805" width="7.140625" style="41" customWidth="1"/>
    <col min="1806" max="1806" width="9.5703125" style="41" customWidth="1"/>
    <col min="1807" max="1807" width="12.5703125" style="41" customWidth="1"/>
    <col min="1808" max="1808" width="7.7109375" style="41" customWidth="1"/>
    <col min="1809" max="1809" width="8.85546875" style="41" customWidth="1"/>
    <col min="1810" max="1810" width="3.7109375" style="41" customWidth="1"/>
    <col min="1811" max="1811" width="7.5703125" style="41" customWidth="1"/>
    <col min="1812" max="1812" width="8.85546875" style="41" customWidth="1"/>
    <col min="1813" max="1813" width="3.7109375" style="41" customWidth="1"/>
    <col min="1814" max="1814" width="7" style="41" customWidth="1"/>
    <col min="1815" max="1815" width="9.42578125" style="41" customWidth="1"/>
    <col min="1816" max="1816" width="3.85546875" style="41" customWidth="1"/>
    <col min="1817" max="1817" width="7.7109375" style="41" customWidth="1"/>
    <col min="1818" max="1818" width="9.42578125" style="41" customWidth="1"/>
    <col min="1819" max="1819" width="3.85546875" style="41" customWidth="1"/>
    <col min="1820" max="1820" width="7.85546875" style="41" customWidth="1"/>
    <col min="1821" max="1821" width="8.85546875" style="41" customWidth="1"/>
    <col min="1822" max="1822" width="3.7109375" style="41" customWidth="1"/>
    <col min="1823" max="1823" width="5.7109375" style="41" customWidth="1"/>
    <col min="1824" max="1824" width="2.85546875" style="41" customWidth="1"/>
    <col min="1825" max="1825" width="6.28515625" style="41" customWidth="1"/>
    <col min="1826" max="1826" width="7.7109375" style="41" customWidth="1"/>
    <col min="1827" max="1827" width="11.85546875" style="41" customWidth="1"/>
    <col min="1828" max="1828" width="9.5703125" style="41" customWidth="1"/>
    <col min="1829" max="1829" width="28.28515625" style="41" customWidth="1"/>
    <col min="1830" max="1830" width="11" style="41" customWidth="1"/>
    <col min="1831" max="2048" width="9.140625" style="41"/>
    <col min="2049" max="2049" width="4.5703125" style="41" customWidth="1"/>
    <col min="2050" max="2050" width="5" style="41" customWidth="1"/>
    <col min="2051" max="2052" width="0" style="41" hidden="1" customWidth="1"/>
    <col min="2053" max="2053" width="11.140625" style="41" customWidth="1"/>
    <col min="2054" max="2054" width="19" style="41" customWidth="1"/>
    <col min="2055" max="2055" width="5.140625" style="41" customWidth="1"/>
    <col min="2056" max="2056" width="0" style="41" hidden="1" customWidth="1"/>
    <col min="2057" max="2057" width="16.28515625" style="41" customWidth="1"/>
    <col min="2058" max="2058" width="16.5703125" style="41" customWidth="1"/>
    <col min="2059" max="2059" width="11.7109375" style="41" customWidth="1"/>
    <col min="2060" max="2060" width="11.5703125" style="41" customWidth="1"/>
    <col min="2061" max="2061" width="7.140625" style="41" customWidth="1"/>
    <col min="2062" max="2062" width="9.5703125" style="41" customWidth="1"/>
    <col min="2063" max="2063" width="12.5703125" style="41" customWidth="1"/>
    <col min="2064" max="2064" width="7.7109375" style="41" customWidth="1"/>
    <col min="2065" max="2065" width="8.85546875" style="41" customWidth="1"/>
    <col min="2066" max="2066" width="3.7109375" style="41" customWidth="1"/>
    <col min="2067" max="2067" width="7.5703125" style="41" customWidth="1"/>
    <col min="2068" max="2068" width="8.85546875" style="41" customWidth="1"/>
    <col min="2069" max="2069" width="3.7109375" style="41" customWidth="1"/>
    <col min="2070" max="2070" width="7" style="41" customWidth="1"/>
    <col min="2071" max="2071" width="9.42578125" style="41" customWidth="1"/>
    <col min="2072" max="2072" width="3.85546875" style="41" customWidth="1"/>
    <col min="2073" max="2073" width="7.7109375" style="41" customWidth="1"/>
    <col min="2074" max="2074" width="9.42578125" style="41" customWidth="1"/>
    <col min="2075" max="2075" width="3.85546875" style="41" customWidth="1"/>
    <col min="2076" max="2076" width="7.85546875" style="41" customWidth="1"/>
    <col min="2077" max="2077" width="8.85546875" style="41" customWidth="1"/>
    <col min="2078" max="2078" width="3.7109375" style="41" customWidth="1"/>
    <col min="2079" max="2079" width="5.7109375" style="41" customWidth="1"/>
    <col min="2080" max="2080" width="2.85546875" style="41" customWidth="1"/>
    <col min="2081" max="2081" width="6.28515625" style="41" customWidth="1"/>
    <col min="2082" max="2082" width="7.7109375" style="41" customWidth="1"/>
    <col min="2083" max="2083" width="11.85546875" style="41" customWidth="1"/>
    <col min="2084" max="2084" width="9.5703125" style="41" customWidth="1"/>
    <col min="2085" max="2085" width="28.28515625" style="41" customWidth="1"/>
    <col min="2086" max="2086" width="11" style="41" customWidth="1"/>
    <col min="2087" max="2304" width="9.140625" style="41"/>
    <col min="2305" max="2305" width="4.5703125" style="41" customWidth="1"/>
    <col min="2306" max="2306" width="5" style="41" customWidth="1"/>
    <col min="2307" max="2308" width="0" style="41" hidden="1" customWidth="1"/>
    <col min="2309" max="2309" width="11.140625" style="41" customWidth="1"/>
    <col min="2310" max="2310" width="19" style="41" customWidth="1"/>
    <col min="2311" max="2311" width="5.140625" style="41" customWidth="1"/>
    <col min="2312" max="2312" width="0" style="41" hidden="1" customWidth="1"/>
    <col min="2313" max="2313" width="16.28515625" style="41" customWidth="1"/>
    <col min="2314" max="2314" width="16.5703125" style="41" customWidth="1"/>
    <col min="2315" max="2315" width="11.7109375" style="41" customWidth="1"/>
    <col min="2316" max="2316" width="11.5703125" style="41" customWidth="1"/>
    <col min="2317" max="2317" width="7.140625" style="41" customWidth="1"/>
    <col min="2318" max="2318" width="9.5703125" style="41" customWidth="1"/>
    <col min="2319" max="2319" width="12.5703125" style="41" customWidth="1"/>
    <col min="2320" max="2320" width="7.7109375" style="41" customWidth="1"/>
    <col min="2321" max="2321" width="8.85546875" style="41" customWidth="1"/>
    <col min="2322" max="2322" width="3.7109375" style="41" customWidth="1"/>
    <col min="2323" max="2323" width="7.5703125" style="41" customWidth="1"/>
    <col min="2324" max="2324" width="8.85546875" style="41" customWidth="1"/>
    <col min="2325" max="2325" width="3.7109375" style="41" customWidth="1"/>
    <col min="2326" max="2326" width="7" style="41" customWidth="1"/>
    <col min="2327" max="2327" width="9.42578125" style="41" customWidth="1"/>
    <col min="2328" max="2328" width="3.85546875" style="41" customWidth="1"/>
    <col min="2329" max="2329" width="7.7109375" style="41" customWidth="1"/>
    <col min="2330" max="2330" width="9.42578125" style="41" customWidth="1"/>
    <col min="2331" max="2331" width="3.85546875" style="41" customWidth="1"/>
    <col min="2332" max="2332" width="7.85546875" style="41" customWidth="1"/>
    <col min="2333" max="2333" width="8.85546875" style="41" customWidth="1"/>
    <col min="2334" max="2334" width="3.7109375" style="41" customWidth="1"/>
    <col min="2335" max="2335" width="5.7109375" style="41" customWidth="1"/>
    <col min="2336" max="2336" width="2.85546875" style="41" customWidth="1"/>
    <col min="2337" max="2337" width="6.28515625" style="41" customWidth="1"/>
    <col min="2338" max="2338" width="7.7109375" style="41" customWidth="1"/>
    <col min="2339" max="2339" width="11.85546875" style="41" customWidth="1"/>
    <col min="2340" max="2340" width="9.5703125" style="41" customWidth="1"/>
    <col min="2341" max="2341" width="28.28515625" style="41" customWidth="1"/>
    <col min="2342" max="2342" width="11" style="41" customWidth="1"/>
    <col min="2343" max="2560" width="9.140625" style="41"/>
    <col min="2561" max="2561" width="4.5703125" style="41" customWidth="1"/>
    <col min="2562" max="2562" width="5" style="41" customWidth="1"/>
    <col min="2563" max="2564" width="0" style="41" hidden="1" customWidth="1"/>
    <col min="2565" max="2565" width="11.140625" style="41" customWidth="1"/>
    <col min="2566" max="2566" width="19" style="41" customWidth="1"/>
    <col min="2567" max="2567" width="5.140625" style="41" customWidth="1"/>
    <col min="2568" max="2568" width="0" style="41" hidden="1" customWidth="1"/>
    <col min="2569" max="2569" width="16.28515625" style="41" customWidth="1"/>
    <col min="2570" max="2570" width="16.5703125" style="41" customWidth="1"/>
    <col min="2571" max="2571" width="11.7109375" style="41" customWidth="1"/>
    <col min="2572" max="2572" width="11.5703125" style="41" customWidth="1"/>
    <col min="2573" max="2573" width="7.140625" style="41" customWidth="1"/>
    <col min="2574" max="2574" width="9.5703125" style="41" customWidth="1"/>
    <col min="2575" max="2575" width="12.5703125" style="41" customWidth="1"/>
    <col min="2576" max="2576" width="7.7109375" style="41" customWidth="1"/>
    <col min="2577" max="2577" width="8.85546875" style="41" customWidth="1"/>
    <col min="2578" max="2578" width="3.7109375" style="41" customWidth="1"/>
    <col min="2579" max="2579" width="7.5703125" style="41" customWidth="1"/>
    <col min="2580" max="2580" width="8.85546875" style="41" customWidth="1"/>
    <col min="2581" max="2581" width="3.7109375" style="41" customWidth="1"/>
    <col min="2582" max="2582" width="7" style="41" customWidth="1"/>
    <col min="2583" max="2583" width="9.42578125" style="41" customWidth="1"/>
    <col min="2584" max="2584" width="3.85546875" style="41" customWidth="1"/>
    <col min="2585" max="2585" width="7.7109375" style="41" customWidth="1"/>
    <col min="2586" max="2586" width="9.42578125" style="41" customWidth="1"/>
    <col min="2587" max="2587" width="3.85546875" style="41" customWidth="1"/>
    <col min="2588" max="2588" width="7.85546875" style="41" customWidth="1"/>
    <col min="2589" max="2589" width="8.85546875" style="41" customWidth="1"/>
    <col min="2590" max="2590" width="3.7109375" style="41" customWidth="1"/>
    <col min="2591" max="2591" width="5.7109375" style="41" customWidth="1"/>
    <col min="2592" max="2592" width="2.85546875" style="41" customWidth="1"/>
    <col min="2593" max="2593" width="6.28515625" style="41" customWidth="1"/>
    <col min="2594" max="2594" width="7.7109375" style="41" customWidth="1"/>
    <col min="2595" max="2595" width="11.85546875" style="41" customWidth="1"/>
    <col min="2596" max="2596" width="9.5703125" style="41" customWidth="1"/>
    <col min="2597" max="2597" width="28.28515625" style="41" customWidth="1"/>
    <col min="2598" max="2598" width="11" style="41" customWidth="1"/>
    <col min="2599" max="2816" width="9.140625" style="41"/>
    <col min="2817" max="2817" width="4.5703125" style="41" customWidth="1"/>
    <col min="2818" max="2818" width="5" style="41" customWidth="1"/>
    <col min="2819" max="2820" width="0" style="41" hidden="1" customWidth="1"/>
    <col min="2821" max="2821" width="11.140625" style="41" customWidth="1"/>
    <col min="2822" max="2822" width="19" style="41" customWidth="1"/>
    <col min="2823" max="2823" width="5.140625" style="41" customWidth="1"/>
    <col min="2824" max="2824" width="0" style="41" hidden="1" customWidth="1"/>
    <col min="2825" max="2825" width="16.28515625" style="41" customWidth="1"/>
    <col min="2826" max="2826" width="16.5703125" style="41" customWidth="1"/>
    <col min="2827" max="2827" width="11.7109375" style="41" customWidth="1"/>
    <col min="2828" max="2828" width="11.5703125" style="41" customWidth="1"/>
    <col min="2829" max="2829" width="7.140625" style="41" customWidth="1"/>
    <col min="2830" max="2830" width="9.5703125" style="41" customWidth="1"/>
    <col min="2831" max="2831" width="12.5703125" style="41" customWidth="1"/>
    <col min="2832" max="2832" width="7.7109375" style="41" customWidth="1"/>
    <col min="2833" max="2833" width="8.85546875" style="41" customWidth="1"/>
    <col min="2834" max="2834" width="3.7109375" style="41" customWidth="1"/>
    <col min="2835" max="2835" width="7.5703125" style="41" customWidth="1"/>
    <col min="2836" max="2836" width="8.85546875" style="41" customWidth="1"/>
    <col min="2837" max="2837" width="3.7109375" style="41" customWidth="1"/>
    <col min="2838" max="2838" width="7" style="41" customWidth="1"/>
    <col min="2839" max="2839" width="9.42578125" style="41" customWidth="1"/>
    <col min="2840" max="2840" width="3.85546875" style="41" customWidth="1"/>
    <col min="2841" max="2841" width="7.7109375" style="41" customWidth="1"/>
    <col min="2842" max="2842" width="9.42578125" style="41" customWidth="1"/>
    <col min="2843" max="2843" width="3.85546875" style="41" customWidth="1"/>
    <col min="2844" max="2844" width="7.85546875" style="41" customWidth="1"/>
    <col min="2845" max="2845" width="8.85546875" style="41" customWidth="1"/>
    <col min="2846" max="2846" width="3.7109375" style="41" customWidth="1"/>
    <col min="2847" max="2847" width="5.7109375" style="41" customWidth="1"/>
    <col min="2848" max="2848" width="2.85546875" style="41" customWidth="1"/>
    <col min="2849" max="2849" width="6.28515625" style="41" customWidth="1"/>
    <col min="2850" max="2850" width="7.7109375" style="41" customWidth="1"/>
    <col min="2851" max="2851" width="11.85546875" style="41" customWidth="1"/>
    <col min="2852" max="2852" width="9.5703125" style="41" customWidth="1"/>
    <col min="2853" max="2853" width="28.28515625" style="41" customWidth="1"/>
    <col min="2854" max="2854" width="11" style="41" customWidth="1"/>
    <col min="2855" max="3072" width="9.140625" style="41"/>
    <col min="3073" max="3073" width="4.5703125" style="41" customWidth="1"/>
    <col min="3074" max="3074" width="5" style="41" customWidth="1"/>
    <col min="3075" max="3076" width="0" style="41" hidden="1" customWidth="1"/>
    <col min="3077" max="3077" width="11.140625" style="41" customWidth="1"/>
    <col min="3078" max="3078" width="19" style="41" customWidth="1"/>
    <col min="3079" max="3079" width="5.140625" style="41" customWidth="1"/>
    <col min="3080" max="3080" width="0" style="41" hidden="1" customWidth="1"/>
    <col min="3081" max="3081" width="16.28515625" style="41" customWidth="1"/>
    <col min="3082" max="3082" width="16.5703125" style="41" customWidth="1"/>
    <col min="3083" max="3083" width="11.7109375" style="41" customWidth="1"/>
    <col min="3084" max="3084" width="11.5703125" style="41" customWidth="1"/>
    <col min="3085" max="3085" width="7.140625" style="41" customWidth="1"/>
    <col min="3086" max="3086" width="9.5703125" style="41" customWidth="1"/>
    <col min="3087" max="3087" width="12.5703125" style="41" customWidth="1"/>
    <col min="3088" max="3088" width="7.7109375" style="41" customWidth="1"/>
    <col min="3089" max="3089" width="8.85546875" style="41" customWidth="1"/>
    <col min="3090" max="3090" width="3.7109375" style="41" customWidth="1"/>
    <col min="3091" max="3091" width="7.5703125" style="41" customWidth="1"/>
    <col min="3092" max="3092" width="8.85546875" style="41" customWidth="1"/>
    <col min="3093" max="3093" width="3.7109375" style="41" customWidth="1"/>
    <col min="3094" max="3094" width="7" style="41" customWidth="1"/>
    <col min="3095" max="3095" width="9.42578125" style="41" customWidth="1"/>
    <col min="3096" max="3096" width="3.85546875" style="41" customWidth="1"/>
    <col min="3097" max="3097" width="7.7109375" style="41" customWidth="1"/>
    <col min="3098" max="3098" width="9.42578125" style="41" customWidth="1"/>
    <col min="3099" max="3099" width="3.85546875" style="41" customWidth="1"/>
    <col min="3100" max="3100" width="7.85546875" style="41" customWidth="1"/>
    <col min="3101" max="3101" width="8.85546875" style="41" customWidth="1"/>
    <col min="3102" max="3102" width="3.7109375" style="41" customWidth="1"/>
    <col min="3103" max="3103" width="5.7109375" style="41" customWidth="1"/>
    <col min="3104" max="3104" width="2.85546875" style="41" customWidth="1"/>
    <col min="3105" max="3105" width="6.28515625" style="41" customWidth="1"/>
    <col min="3106" max="3106" width="7.7109375" style="41" customWidth="1"/>
    <col min="3107" max="3107" width="11.85546875" style="41" customWidth="1"/>
    <col min="3108" max="3108" width="9.5703125" style="41" customWidth="1"/>
    <col min="3109" max="3109" width="28.28515625" style="41" customWidth="1"/>
    <col min="3110" max="3110" width="11" style="41" customWidth="1"/>
    <col min="3111" max="3328" width="9.140625" style="41"/>
    <col min="3329" max="3329" width="4.5703125" style="41" customWidth="1"/>
    <col min="3330" max="3330" width="5" style="41" customWidth="1"/>
    <col min="3331" max="3332" width="0" style="41" hidden="1" customWidth="1"/>
    <col min="3333" max="3333" width="11.140625" style="41" customWidth="1"/>
    <col min="3334" max="3334" width="19" style="41" customWidth="1"/>
    <col min="3335" max="3335" width="5.140625" style="41" customWidth="1"/>
    <col min="3336" max="3336" width="0" style="41" hidden="1" customWidth="1"/>
    <col min="3337" max="3337" width="16.28515625" style="41" customWidth="1"/>
    <col min="3338" max="3338" width="16.5703125" style="41" customWidth="1"/>
    <col min="3339" max="3339" width="11.7109375" style="41" customWidth="1"/>
    <col min="3340" max="3340" width="11.5703125" style="41" customWidth="1"/>
    <col min="3341" max="3341" width="7.140625" style="41" customWidth="1"/>
    <col min="3342" max="3342" width="9.5703125" style="41" customWidth="1"/>
    <col min="3343" max="3343" width="12.5703125" style="41" customWidth="1"/>
    <col min="3344" max="3344" width="7.7109375" style="41" customWidth="1"/>
    <col min="3345" max="3345" width="8.85546875" style="41" customWidth="1"/>
    <col min="3346" max="3346" width="3.7109375" style="41" customWidth="1"/>
    <col min="3347" max="3347" width="7.5703125" style="41" customWidth="1"/>
    <col min="3348" max="3348" width="8.85546875" style="41" customWidth="1"/>
    <col min="3349" max="3349" width="3.7109375" style="41" customWidth="1"/>
    <col min="3350" max="3350" width="7" style="41" customWidth="1"/>
    <col min="3351" max="3351" width="9.42578125" style="41" customWidth="1"/>
    <col min="3352" max="3352" width="3.85546875" style="41" customWidth="1"/>
    <col min="3353" max="3353" width="7.7109375" style="41" customWidth="1"/>
    <col min="3354" max="3354" width="9.42578125" style="41" customWidth="1"/>
    <col min="3355" max="3355" width="3.85546875" style="41" customWidth="1"/>
    <col min="3356" max="3356" width="7.85546875" style="41" customWidth="1"/>
    <col min="3357" max="3357" width="8.85546875" style="41" customWidth="1"/>
    <col min="3358" max="3358" width="3.7109375" style="41" customWidth="1"/>
    <col min="3359" max="3359" width="5.7109375" style="41" customWidth="1"/>
    <col min="3360" max="3360" width="2.85546875" style="41" customWidth="1"/>
    <col min="3361" max="3361" width="6.28515625" style="41" customWidth="1"/>
    <col min="3362" max="3362" width="7.7109375" style="41" customWidth="1"/>
    <col min="3363" max="3363" width="11.85546875" style="41" customWidth="1"/>
    <col min="3364" max="3364" width="9.5703125" style="41" customWidth="1"/>
    <col min="3365" max="3365" width="28.28515625" style="41" customWidth="1"/>
    <col min="3366" max="3366" width="11" style="41" customWidth="1"/>
    <col min="3367" max="3584" width="9.140625" style="41"/>
    <col min="3585" max="3585" width="4.5703125" style="41" customWidth="1"/>
    <col min="3586" max="3586" width="5" style="41" customWidth="1"/>
    <col min="3587" max="3588" width="0" style="41" hidden="1" customWidth="1"/>
    <col min="3589" max="3589" width="11.140625" style="41" customWidth="1"/>
    <col min="3590" max="3590" width="19" style="41" customWidth="1"/>
    <col min="3591" max="3591" width="5.140625" style="41" customWidth="1"/>
    <col min="3592" max="3592" width="0" style="41" hidden="1" customWidth="1"/>
    <col min="3593" max="3593" width="16.28515625" style="41" customWidth="1"/>
    <col min="3594" max="3594" width="16.5703125" style="41" customWidth="1"/>
    <col min="3595" max="3595" width="11.7109375" style="41" customWidth="1"/>
    <col min="3596" max="3596" width="11.5703125" style="41" customWidth="1"/>
    <col min="3597" max="3597" width="7.140625" style="41" customWidth="1"/>
    <col min="3598" max="3598" width="9.5703125" style="41" customWidth="1"/>
    <col min="3599" max="3599" width="12.5703125" style="41" customWidth="1"/>
    <col min="3600" max="3600" width="7.7109375" style="41" customWidth="1"/>
    <col min="3601" max="3601" width="8.85546875" style="41" customWidth="1"/>
    <col min="3602" max="3602" width="3.7109375" style="41" customWidth="1"/>
    <col min="3603" max="3603" width="7.5703125" style="41" customWidth="1"/>
    <col min="3604" max="3604" width="8.85546875" style="41" customWidth="1"/>
    <col min="3605" max="3605" width="3.7109375" style="41" customWidth="1"/>
    <col min="3606" max="3606" width="7" style="41" customWidth="1"/>
    <col min="3607" max="3607" width="9.42578125" style="41" customWidth="1"/>
    <col min="3608" max="3608" width="3.85546875" style="41" customWidth="1"/>
    <col min="3609" max="3609" width="7.7109375" style="41" customWidth="1"/>
    <col min="3610" max="3610" width="9.42578125" style="41" customWidth="1"/>
    <col min="3611" max="3611" width="3.85546875" style="41" customWidth="1"/>
    <col min="3612" max="3612" width="7.85546875" style="41" customWidth="1"/>
    <col min="3613" max="3613" width="8.85546875" style="41" customWidth="1"/>
    <col min="3614" max="3614" width="3.7109375" style="41" customWidth="1"/>
    <col min="3615" max="3615" width="5.7109375" style="41" customWidth="1"/>
    <col min="3616" max="3616" width="2.85546875" style="41" customWidth="1"/>
    <col min="3617" max="3617" width="6.28515625" style="41" customWidth="1"/>
    <col min="3618" max="3618" width="7.7109375" style="41" customWidth="1"/>
    <col min="3619" max="3619" width="11.85546875" style="41" customWidth="1"/>
    <col min="3620" max="3620" width="9.5703125" style="41" customWidth="1"/>
    <col min="3621" max="3621" width="28.28515625" style="41" customWidth="1"/>
    <col min="3622" max="3622" width="11" style="41" customWidth="1"/>
    <col min="3623" max="3840" width="9.140625" style="41"/>
    <col min="3841" max="3841" width="4.5703125" style="41" customWidth="1"/>
    <col min="3842" max="3842" width="5" style="41" customWidth="1"/>
    <col min="3843" max="3844" width="0" style="41" hidden="1" customWidth="1"/>
    <col min="3845" max="3845" width="11.140625" style="41" customWidth="1"/>
    <col min="3846" max="3846" width="19" style="41" customWidth="1"/>
    <col min="3847" max="3847" width="5.140625" style="41" customWidth="1"/>
    <col min="3848" max="3848" width="0" style="41" hidden="1" customWidth="1"/>
    <col min="3849" max="3849" width="16.28515625" style="41" customWidth="1"/>
    <col min="3850" max="3850" width="16.5703125" style="41" customWidth="1"/>
    <col min="3851" max="3851" width="11.7109375" style="41" customWidth="1"/>
    <col min="3852" max="3852" width="11.5703125" style="41" customWidth="1"/>
    <col min="3853" max="3853" width="7.140625" style="41" customWidth="1"/>
    <col min="3854" max="3854" width="9.5703125" style="41" customWidth="1"/>
    <col min="3855" max="3855" width="12.5703125" style="41" customWidth="1"/>
    <col min="3856" max="3856" width="7.7109375" style="41" customWidth="1"/>
    <col min="3857" max="3857" width="8.85546875" style="41" customWidth="1"/>
    <col min="3858" max="3858" width="3.7109375" style="41" customWidth="1"/>
    <col min="3859" max="3859" width="7.5703125" style="41" customWidth="1"/>
    <col min="3860" max="3860" width="8.85546875" style="41" customWidth="1"/>
    <col min="3861" max="3861" width="3.7109375" style="41" customWidth="1"/>
    <col min="3862" max="3862" width="7" style="41" customWidth="1"/>
    <col min="3863" max="3863" width="9.42578125" style="41" customWidth="1"/>
    <col min="3864" max="3864" width="3.85546875" style="41" customWidth="1"/>
    <col min="3865" max="3865" width="7.7109375" style="41" customWidth="1"/>
    <col min="3866" max="3866" width="9.42578125" style="41" customWidth="1"/>
    <col min="3867" max="3867" width="3.85546875" style="41" customWidth="1"/>
    <col min="3868" max="3868" width="7.85546875" style="41" customWidth="1"/>
    <col min="3869" max="3869" width="8.85546875" style="41" customWidth="1"/>
    <col min="3870" max="3870" width="3.7109375" style="41" customWidth="1"/>
    <col min="3871" max="3871" width="5.7109375" style="41" customWidth="1"/>
    <col min="3872" max="3872" width="2.85546875" style="41" customWidth="1"/>
    <col min="3873" max="3873" width="6.28515625" style="41" customWidth="1"/>
    <col min="3874" max="3874" width="7.7109375" style="41" customWidth="1"/>
    <col min="3875" max="3875" width="11.85546875" style="41" customWidth="1"/>
    <col min="3876" max="3876" width="9.5703125" style="41" customWidth="1"/>
    <col min="3877" max="3877" width="28.28515625" style="41" customWidth="1"/>
    <col min="3878" max="3878" width="11" style="41" customWidth="1"/>
    <col min="3879" max="4096" width="9.140625" style="41"/>
    <col min="4097" max="4097" width="4.5703125" style="41" customWidth="1"/>
    <col min="4098" max="4098" width="5" style="41" customWidth="1"/>
    <col min="4099" max="4100" width="0" style="41" hidden="1" customWidth="1"/>
    <col min="4101" max="4101" width="11.140625" style="41" customWidth="1"/>
    <col min="4102" max="4102" width="19" style="41" customWidth="1"/>
    <col min="4103" max="4103" width="5.140625" style="41" customWidth="1"/>
    <col min="4104" max="4104" width="0" style="41" hidden="1" customWidth="1"/>
    <col min="4105" max="4105" width="16.28515625" style="41" customWidth="1"/>
    <col min="4106" max="4106" width="16.5703125" style="41" customWidth="1"/>
    <col min="4107" max="4107" width="11.7109375" style="41" customWidth="1"/>
    <col min="4108" max="4108" width="11.5703125" style="41" customWidth="1"/>
    <col min="4109" max="4109" width="7.140625" style="41" customWidth="1"/>
    <col min="4110" max="4110" width="9.5703125" style="41" customWidth="1"/>
    <col min="4111" max="4111" width="12.5703125" style="41" customWidth="1"/>
    <col min="4112" max="4112" width="7.7109375" style="41" customWidth="1"/>
    <col min="4113" max="4113" width="8.85546875" style="41" customWidth="1"/>
    <col min="4114" max="4114" width="3.7109375" style="41" customWidth="1"/>
    <col min="4115" max="4115" width="7.5703125" style="41" customWidth="1"/>
    <col min="4116" max="4116" width="8.85546875" style="41" customWidth="1"/>
    <col min="4117" max="4117" width="3.7109375" style="41" customWidth="1"/>
    <col min="4118" max="4118" width="7" style="41" customWidth="1"/>
    <col min="4119" max="4119" width="9.42578125" style="41" customWidth="1"/>
    <col min="4120" max="4120" width="3.85546875" style="41" customWidth="1"/>
    <col min="4121" max="4121" width="7.7109375" style="41" customWidth="1"/>
    <col min="4122" max="4122" width="9.42578125" style="41" customWidth="1"/>
    <col min="4123" max="4123" width="3.85546875" style="41" customWidth="1"/>
    <col min="4124" max="4124" width="7.85546875" style="41" customWidth="1"/>
    <col min="4125" max="4125" width="8.85546875" style="41" customWidth="1"/>
    <col min="4126" max="4126" width="3.7109375" style="41" customWidth="1"/>
    <col min="4127" max="4127" width="5.7109375" style="41" customWidth="1"/>
    <col min="4128" max="4128" width="2.85546875" style="41" customWidth="1"/>
    <col min="4129" max="4129" width="6.28515625" style="41" customWidth="1"/>
    <col min="4130" max="4130" width="7.7109375" style="41" customWidth="1"/>
    <col min="4131" max="4131" width="11.85546875" style="41" customWidth="1"/>
    <col min="4132" max="4132" width="9.5703125" style="41" customWidth="1"/>
    <col min="4133" max="4133" width="28.28515625" style="41" customWidth="1"/>
    <col min="4134" max="4134" width="11" style="41" customWidth="1"/>
    <col min="4135" max="4352" width="9.140625" style="41"/>
    <col min="4353" max="4353" width="4.5703125" style="41" customWidth="1"/>
    <col min="4354" max="4354" width="5" style="41" customWidth="1"/>
    <col min="4355" max="4356" width="0" style="41" hidden="1" customWidth="1"/>
    <col min="4357" max="4357" width="11.140625" style="41" customWidth="1"/>
    <col min="4358" max="4358" width="19" style="41" customWidth="1"/>
    <col min="4359" max="4359" width="5.140625" style="41" customWidth="1"/>
    <col min="4360" max="4360" width="0" style="41" hidden="1" customWidth="1"/>
    <col min="4361" max="4361" width="16.28515625" style="41" customWidth="1"/>
    <col min="4362" max="4362" width="16.5703125" style="41" customWidth="1"/>
    <col min="4363" max="4363" width="11.7109375" style="41" customWidth="1"/>
    <col min="4364" max="4364" width="11.5703125" style="41" customWidth="1"/>
    <col min="4365" max="4365" width="7.140625" style="41" customWidth="1"/>
    <col min="4366" max="4366" width="9.5703125" style="41" customWidth="1"/>
    <col min="4367" max="4367" width="12.5703125" style="41" customWidth="1"/>
    <col min="4368" max="4368" width="7.7109375" style="41" customWidth="1"/>
    <col min="4369" max="4369" width="8.85546875" style="41" customWidth="1"/>
    <col min="4370" max="4370" width="3.7109375" style="41" customWidth="1"/>
    <col min="4371" max="4371" width="7.5703125" style="41" customWidth="1"/>
    <col min="4372" max="4372" width="8.85546875" style="41" customWidth="1"/>
    <col min="4373" max="4373" width="3.7109375" style="41" customWidth="1"/>
    <col min="4374" max="4374" width="7" style="41" customWidth="1"/>
    <col min="4375" max="4375" width="9.42578125" style="41" customWidth="1"/>
    <col min="4376" max="4376" width="3.85546875" style="41" customWidth="1"/>
    <col min="4377" max="4377" width="7.7109375" style="41" customWidth="1"/>
    <col min="4378" max="4378" width="9.42578125" style="41" customWidth="1"/>
    <col min="4379" max="4379" width="3.85546875" style="41" customWidth="1"/>
    <col min="4380" max="4380" width="7.85546875" style="41" customWidth="1"/>
    <col min="4381" max="4381" width="8.85546875" style="41" customWidth="1"/>
    <col min="4382" max="4382" width="3.7109375" style="41" customWidth="1"/>
    <col min="4383" max="4383" width="5.7109375" style="41" customWidth="1"/>
    <col min="4384" max="4384" width="2.85546875" style="41" customWidth="1"/>
    <col min="4385" max="4385" width="6.28515625" style="41" customWidth="1"/>
    <col min="4386" max="4386" width="7.7109375" style="41" customWidth="1"/>
    <col min="4387" max="4387" width="11.85546875" style="41" customWidth="1"/>
    <col min="4388" max="4388" width="9.5703125" style="41" customWidth="1"/>
    <col min="4389" max="4389" width="28.28515625" style="41" customWidth="1"/>
    <col min="4390" max="4390" width="11" style="41" customWidth="1"/>
    <col min="4391" max="4608" width="9.140625" style="41"/>
    <col min="4609" max="4609" width="4.5703125" style="41" customWidth="1"/>
    <col min="4610" max="4610" width="5" style="41" customWidth="1"/>
    <col min="4611" max="4612" width="0" style="41" hidden="1" customWidth="1"/>
    <col min="4613" max="4613" width="11.140625" style="41" customWidth="1"/>
    <col min="4614" max="4614" width="19" style="41" customWidth="1"/>
    <col min="4615" max="4615" width="5.140625" style="41" customWidth="1"/>
    <col min="4616" max="4616" width="0" style="41" hidden="1" customWidth="1"/>
    <col min="4617" max="4617" width="16.28515625" style="41" customWidth="1"/>
    <col min="4618" max="4618" width="16.5703125" style="41" customWidth="1"/>
    <col min="4619" max="4619" width="11.7109375" style="41" customWidth="1"/>
    <col min="4620" max="4620" width="11.5703125" style="41" customWidth="1"/>
    <col min="4621" max="4621" width="7.140625" style="41" customWidth="1"/>
    <col min="4622" max="4622" width="9.5703125" style="41" customWidth="1"/>
    <col min="4623" max="4623" width="12.5703125" style="41" customWidth="1"/>
    <col min="4624" max="4624" width="7.7109375" style="41" customWidth="1"/>
    <col min="4625" max="4625" width="8.85546875" style="41" customWidth="1"/>
    <col min="4626" max="4626" width="3.7109375" style="41" customWidth="1"/>
    <col min="4627" max="4627" width="7.5703125" style="41" customWidth="1"/>
    <col min="4628" max="4628" width="8.85546875" style="41" customWidth="1"/>
    <col min="4629" max="4629" width="3.7109375" style="41" customWidth="1"/>
    <col min="4630" max="4630" width="7" style="41" customWidth="1"/>
    <col min="4631" max="4631" width="9.42578125" style="41" customWidth="1"/>
    <col min="4632" max="4632" width="3.85546875" style="41" customWidth="1"/>
    <col min="4633" max="4633" width="7.7109375" style="41" customWidth="1"/>
    <col min="4634" max="4634" width="9.42578125" style="41" customWidth="1"/>
    <col min="4635" max="4635" width="3.85546875" style="41" customWidth="1"/>
    <col min="4636" max="4636" width="7.85546875" style="41" customWidth="1"/>
    <col min="4637" max="4637" width="8.85546875" style="41" customWidth="1"/>
    <col min="4638" max="4638" width="3.7109375" style="41" customWidth="1"/>
    <col min="4639" max="4639" width="5.7109375" style="41" customWidth="1"/>
    <col min="4640" max="4640" width="2.85546875" style="41" customWidth="1"/>
    <col min="4641" max="4641" width="6.28515625" style="41" customWidth="1"/>
    <col min="4642" max="4642" width="7.7109375" style="41" customWidth="1"/>
    <col min="4643" max="4643" width="11.85546875" style="41" customWidth="1"/>
    <col min="4644" max="4644" width="9.5703125" style="41" customWidth="1"/>
    <col min="4645" max="4645" width="28.28515625" style="41" customWidth="1"/>
    <col min="4646" max="4646" width="11" style="41" customWidth="1"/>
    <col min="4647" max="4864" width="9.140625" style="41"/>
    <col min="4865" max="4865" width="4.5703125" style="41" customWidth="1"/>
    <col min="4866" max="4866" width="5" style="41" customWidth="1"/>
    <col min="4867" max="4868" width="0" style="41" hidden="1" customWidth="1"/>
    <col min="4869" max="4869" width="11.140625" style="41" customWidth="1"/>
    <col min="4870" max="4870" width="19" style="41" customWidth="1"/>
    <col min="4871" max="4871" width="5.140625" style="41" customWidth="1"/>
    <col min="4872" max="4872" width="0" style="41" hidden="1" customWidth="1"/>
    <col min="4873" max="4873" width="16.28515625" style="41" customWidth="1"/>
    <col min="4874" max="4874" width="16.5703125" style="41" customWidth="1"/>
    <col min="4875" max="4875" width="11.7109375" style="41" customWidth="1"/>
    <col min="4876" max="4876" width="11.5703125" style="41" customWidth="1"/>
    <col min="4877" max="4877" width="7.140625" style="41" customWidth="1"/>
    <col min="4878" max="4878" width="9.5703125" style="41" customWidth="1"/>
    <col min="4879" max="4879" width="12.5703125" style="41" customWidth="1"/>
    <col min="4880" max="4880" width="7.7109375" style="41" customWidth="1"/>
    <col min="4881" max="4881" width="8.85546875" style="41" customWidth="1"/>
    <col min="4882" max="4882" width="3.7109375" style="41" customWidth="1"/>
    <col min="4883" max="4883" width="7.5703125" style="41" customWidth="1"/>
    <col min="4884" max="4884" width="8.85546875" style="41" customWidth="1"/>
    <col min="4885" max="4885" width="3.7109375" style="41" customWidth="1"/>
    <col min="4886" max="4886" width="7" style="41" customWidth="1"/>
    <col min="4887" max="4887" width="9.42578125" style="41" customWidth="1"/>
    <col min="4888" max="4888" width="3.85546875" style="41" customWidth="1"/>
    <col min="4889" max="4889" width="7.7109375" style="41" customWidth="1"/>
    <col min="4890" max="4890" width="9.42578125" style="41" customWidth="1"/>
    <col min="4891" max="4891" width="3.85546875" style="41" customWidth="1"/>
    <col min="4892" max="4892" width="7.85546875" style="41" customWidth="1"/>
    <col min="4893" max="4893" width="8.85546875" style="41" customWidth="1"/>
    <col min="4894" max="4894" width="3.7109375" style="41" customWidth="1"/>
    <col min="4895" max="4895" width="5.7109375" style="41" customWidth="1"/>
    <col min="4896" max="4896" width="2.85546875" style="41" customWidth="1"/>
    <col min="4897" max="4897" width="6.28515625" style="41" customWidth="1"/>
    <col min="4898" max="4898" width="7.7109375" style="41" customWidth="1"/>
    <col min="4899" max="4899" width="11.85546875" style="41" customWidth="1"/>
    <col min="4900" max="4900" width="9.5703125" style="41" customWidth="1"/>
    <col min="4901" max="4901" width="28.28515625" style="41" customWidth="1"/>
    <col min="4902" max="4902" width="11" style="41" customWidth="1"/>
    <col min="4903" max="5120" width="9.140625" style="41"/>
    <col min="5121" max="5121" width="4.5703125" style="41" customWidth="1"/>
    <col min="5122" max="5122" width="5" style="41" customWidth="1"/>
    <col min="5123" max="5124" width="0" style="41" hidden="1" customWidth="1"/>
    <col min="5125" max="5125" width="11.140625" style="41" customWidth="1"/>
    <col min="5126" max="5126" width="19" style="41" customWidth="1"/>
    <col min="5127" max="5127" width="5.140625" style="41" customWidth="1"/>
    <col min="5128" max="5128" width="0" style="41" hidden="1" customWidth="1"/>
    <col min="5129" max="5129" width="16.28515625" style="41" customWidth="1"/>
    <col min="5130" max="5130" width="16.5703125" style="41" customWidth="1"/>
    <col min="5131" max="5131" width="11.7109375" style="41" customWidth="1"/>
    <col min="5132" max="5132" width="11.5703125" style="41" customWidth="1"/>
    <col min="5133" max="5133" width="7.140625" style="41" customWidth="1"/>
    <col min="5134" max="5134" width="9.5703125" style="41" customWidth="1"/>
    <col min="5135" max="5135" width="12.5703125" style="41" customWidth="1"/>
    <col min="5136" max="5136" width="7.7109375" style="41" customWidth="1"/>
    <col min="5137" max="5137" width="8.85546875" style="41" customWidth="1"/>
    <col min="5138" max="5138" width="3.7109375" style="41" customWidth="1"/>
    <col min="5139" max="5139" width="7.5703125" style="41" customWidth="1"/>
    <col min="5140" max="5140" width="8.85546875" style="41" customWidth="1"/>
    <col min="5141" max="5141" width="3.7109375" style="41" customWidth="1"/>
    <col min="5142" max="5142" width="7" style="41" customWidth="1"/>
    <col min="5143" max="5143" width="9.42578125" style="41" customWidth="1"/>
    <col min="5144" max="5144" width="3.85546875" style="41" customWidth="1"/>
    <col min="5145" max="5145" width="7.7109375" style="41" customWidth="1"/>
    <col min="5146" max="5146" width="9.42578125" style="41" customWidth="1"/>
    <col min="5147" max="5147" width="3.85546875" style="41" customWidth="1"/>
    <col min="5148" max="5148" width="7.85546875" style="41" customWidth="1"/>
    <col min="5149" max="5149" width="8.85546875" style="41" customWidth="1"/>
    <col min="5150" max="5150" width="3.7109375" style="41" customWidth="1"/>
    <col min="5151" max="5151" width="5.7109375" style="41" customWidth="1"/>
    <col min="5152" max="5152" width="2.85546875" style="41" customWidth="1"/>
    <col min="5153" max="5153" width="6.28515625" style="41" customWidth="1"/>
    <col min="5154" max="5154" width="7.7109375" style="41" customWidth="1"/>
    <col min="5155" max="5155" width="11.85546875" style="41" customWidth="1"/>
    <col min="5156" max="5156" width="9.5703125" style="41" customWidth="1"/>
    <col min="5157" max="5157" width="28.28515625" style="41" customWidth="1"/>
    <col min="5158" max="5158" width="11" style="41" customWidth="1"/>
    <col min="5159" max="5376" width="9.140625" style="41"/>
    <col min="5377" max="5377" width="4.5703125" style="41" customWidth="1"/>
    <col min="5378" max="5378" width="5" style="41" customWidth="1"/>
    <col min="5379" max="5380" width="0" style="41" hidden="1" customWidth="1"/>
    <col min="5381" max="5381" width="11.140625" style="41" customWidth="1"/>
    <col min="5382" max="5382" width="19" style="41" customWidth="1"/>
    <col min="5383" max="5383" width="5.140625" style="41" customWidth="1"/>
    <col min="5384" max="5384" width="0" style="41" hidden="1" customWidth="1"/>
    <col min="5385" max="5385" width="16.28515625" style="41" customWidth="1"/>
    <col min="5386" max="5386" width="16.5703125" style="41" customWidth="1"/>
    <col min="5387" max="5387" width="11.7109375" style="41" customWidth="1"/>
    <col min="5388" max="5388" width="11.5703125" style="41" customWidth="1"/>
    <col min="5389" max="5389" width="7.140625" style="41" customWidth="1"/>
    <col min="5390" max="5390" width="9.5703125" style="41" customWidth="1"/>
    <col min="5391" max="5391" width="12.5703125" style="41" customWidth="1"/>
    <col min="5392" max="5392" width="7.7109375" style="41" customWidth="1"/>
    <col min="5393" max="5393" width="8.85546875" style="41" customWidth="1"/>
    <col min="5394" max="5394" width="3.7109375" style="41" customWidth="1"/>
    <col min="5395" max="5395" width="7.5703125" style="41" customWidth="1"/>
    <col min="5396" max="5396" width="8.85546875" style="41" customWidth="1"/>
    <col min="5397" max="5397" width="3.7109375" style="41" customWidth="1"/>
    <col min="5398" max="5398" width="7" style="41" customWidth="1"/>
    <col min="5399" max="5399" width="9.42578125" style="41" customWidth="1"/>
    <col min="5400" max="5400" width="3.85546875" style="41" customWidth="1"/>
    <col min="5401" max="5401" width="7.7109375" style="41" customWidth="1"/>
    <col min="5402" max="5402" width="9.42578125" style="41" customWidth="1"/>
    <col min="5403" max="5403" width="3.85546875" style="41" customWidth="1"/>
    <col min="5404" max="5404" width="7.85546875" style="41" customWidth="1"/>
    <col min="5405" max="5405" width="8.85546875" style="41" customWidth="1"/>
    <col min="5406" max="5406" width="3.7109375" style="41" customWidth="1"/>
    <col min="5407" max="5407" width="5.7109375" style="41" customWidth="1"/>
    <col min="5408" max="5408" width="2.85546875" style="41" customWidth="1"/>
    <col min="5409" max="5409" width="6.28515625" style="41" customWidth="1"/>
    <col min="5410" max="5410" width="7.7109375" style="41" customWidth="1"/>
    <col min="5411" max="5411" width="11.85546875" style="41" customWidth="1"/>
    <col min="5412" max="5412" width="9.5703125" style="41" customWidth="1"/>
    <col min="5413" max="5413" width="28.28515625" style="41" customWidth="1"/>
    <col min="5414" max="5414" width="11" style="41" customWidth="1"/>
    <col min="5415" max="5632" width="9.140625" style="41"/>
    <col min="5633" max="5633" width="4.5703125" style="41" customWidth="1"/>
    <col min="5634" max="5634" width="5" style="41" customWidth="1"/>
    <col min="5635" max="5636" width="0" style="41" hidden="1" customWidth="1"/>
    <col min="5637" max="5637" width="11.140625" style="41" customWidth="1"/>
    <col min="5638" max="5638" width="19" style="41" customWidth="1"/>
    <col min="5639" max="5639" width="5.140625" style="41" customWidth="1"/>
    <col min="5640" max="5640" width="0" style="41" hidden="1" customWidth="1"/>
    <col min="5641" max="5641" width="16.28515625" style="41" customWidth="1"/>
    <col min="5642" max="5642" width="16.5703125" style="41" customWidth="1"/>
    <col min="5643" max="5643" width="11.7109375" style="41" customWidth="1"/>
    <col min="5644" max="5644" width="11.5703125" style="41" customWidth="1"/>
    <col min="5645" max="5645" width="7.140625" style="41" customWidth="1"/>
    <col min="5646" max="5646" width="9.5703125" style="41" customWidth="1"/>
    <col min="5647" max="5647" width="12.5703125" style="41" customWidth="1"/>
    <col min="5648" max="5648" width="7.7109375" style="41" customWidth="1"/>
    <col min="5649" max="5649" width="8.85546875" style="41" customWidth="1"/>
    <col min="5650" max="5650" width="3.7109375" style="41" customWidth="1"/>
    <col min="5651" max="5651" width="7.5703125" style="41" customWidth="1"/>
    <col min="5652" max="5652" width="8.85546875" style="41" customWidth="1"/>
    <col min="5653" max="5653" width="3.7109375" style="41" customWidth="1"/>
    <col min="5654" max="5654" width="7" style="41" customWidth="1"/>
    <col min="5655" max="5655" width="9.42578125" style="41" customWidth="1"/>
    <col min="5656" max="5656" width="3.85546875" style="41" customWidth="1"/>
    <col min="5657" max="5657" width="7.7109375" style="41" customWidth="1"/>
    <col min="5658" max="5658" width="9.42578125" style="41" customWidth="1"/>
    <col min="5659" max="5659" width="3.85546875" style="41" customWidth="1"/>
    <col min="5660" max="5660" width="7.85546875" style="41" customWidth="1"/>
    <col min="5661" max="5661" width="8.85546875" style="41" customWidth="1"/>
    <col min="5662" max="5662" width="3.7109375" style="41" customWidth="1"/>
    <col min="5663" max="5663" width="5.7109375" style="41" customWidth="1"/>
    <col min="5664" max="5664" width="2.85546875" style="41" customWidth="1"/>
    <col min="5665" max="5665" width="6.28515625" style="41" customWidth="1"/>
    <col min="5666" max="5666" width="7.7109375" style="41" customWidth="1"/>
    <col min="5667" max="5667" width="11.85546875" style="41" customWidth="1"/>
    <col min="5668" max="5668" width="9.5703125" style="41" customWidth="1"/>
    <col min="5669" max="5669" width="28.28515625" style="41" customWidth="1"/>
    <col min="5670" max="5670" width="11" style="41" customWidth="1"/>
    <col min="5671" max="5888" width="9.140625" style="41"/>
    <col min="5889" max="5889" width="4.5703125" style="41" customWidth="1"/>
    <col min="5890" max="5890" width="5" style="41" customWidth="1"/>
    <col min="5891" max="5892" width="0" style="41" hidden="1" customWidth="1"/>
    <col min="5893" max="5893" width="11.140625" style="41" customWidth="1"/>
    <col min="5894" max="5894" width="19" style="41" customWidth="1"/>
    <col min="5895" max="5895" width="5.140625" style="41" customWidth="1"/>
    <col min="5896" max="5896" width="0" style="41" hidden="1" customWidth="1"/>
    <col min="5897" max="5897" width="16.28515625" style="41" customWidth="1"/>
    <col min="5898" max="5898" width="16.5703125" style="41" customWidth="1"/>
    <col min="5899" max="5899" width="11.7109375" style="41" customWidth="1"/>
    <col min="5900" max="5900" width="11.5703125" style="41" customWidth="1"/>
    <col min="5901" max="5901" width="7.140625" style="41" customWidth="1"/>
    <col min="5902" max="5902" width="9.5703125" style="41" customWidth="1"/>
    <col min="5903" max="5903" width="12.5703125" style="41" customWidth="1"/>
    <col min="5904" max="5904" width="7.7109375" style="41" customWidth="1"/>
    <col min="5905" max="5905" width="8.85546875" style="41" customWidth="1"/>
    <col min="5906" max="5906" width="3.7109375" style="41" customWidth="1"/>
    <col min="5907" max="5907" width="7.5703125" style="41" customWidth="1"/>
    <col min="5908" max="5908" width="8.85546875" style="41" customWidth="1"/>
    <col min="5909" max="5909" width="3.7109375" style="41" customWidth="1"/>
    <col min="5910" max="5910" width="7" style="41" customWidth="1"/>
    <col min="5911" max="5911" width="9.42578125" style="41" customWidth="1"/>
    <col min="5912" max="5912" width="3.85546875" style="41" customWidth="1"/>
    <col min="5913" max="5913" width="7.7109375" style="41" customWidth="1"/>
    <col min="5914" max="5914" width="9.42578125" style="41" customWidth="1"/>
    <col min="5915" max="5915" width="3.85546875" style="41" customWidth="1"/>
    <col min="5916" max="5916" width="7.85546875" style="41" customWidth="1"/>
    <col min="5917" max="5917" width="8.85546875" style="41" customWidth="1"/>
    <col min="5918" max="5918" width="3.7109375" style="41" customWidth="1"/>
    <col min="5919" max="5919" width="5.7109375" style="41" customWidth="1"/>
    <col min="5920" max="5920" width="2.85546875" style="41" customWidth="1"/>
    <col min="5921" max="5921" width="6.28515625" style="41" customWidth="1"/>
    <col min="5922" max="5922" width="7.7109375" style="41" customWidth="1"/>
    <col min="5923" max="5923" width="11.85546875" style="41" customWidth="1"/>
    <col min="5924" max="5924" width="9.5703125" style="41" customWidth="1"/>
    <col min="5925" max="5925" width="28.28515625" style="41" customWidth="1"/>
    <col min="5926" max="5926" width="11" style="41" customWidth="1"/>
    <col min="5927" max="6144" width="9.140625" style="41"/>
    <col min="6145" max="6145" width="4.5703125" style="41" customWidth="1"/>
    <col min="6146" max="6146" width="5" style="41" customWidth="1"/>
    <col min="6147" max="6148" width="0" style="41" hidden="1" customWidth="1"/>
    <col min="6149" max="6149" width="11.140625" style="41" customWidth="1"/>
    <col min="6150" max="6150" width="19" style="41" customWidth="1"/>
    <col min="6151" max="6151" width="5.140625" style="41" customWidth="1"/>
    <col min="6152" max="6152" width="0" style="41" hidden="1" customWidth="1"/>
    <col min="6153" max="6153" width="16.28515625" style="41" customWidth="1"/>
    <col min="6154" max="6154" width="16.5703125" style="41" customWidth="1"/>
    <col min="6155" max="6155" width="11.7109375" style="41" customWidth="1"/>
    <col min="6156" max="6156" width="11.5703125" style="41" customWidth="1"/>
    <col min="6157" max="6157" width="7.140625" style="41" customWidth="1"/>
    <col min="6158" max="6158" width="9.5703125" style="41" customWidth="1"/>
    <col min="6159" max="6159" width="12.5703125" style="41" customWidth="1"/>
    <col min="6160" max="6160" width="7.7109375" style="41" customWidth="1"/>
    <col min="6161" max="6161" width="8.85546875" style="41" customWidth="1"/>
    <col min="6162" max="6162" width="3.7109375" style="41" customWidth="1"/>
    <col min="6163" max="6163" width="7.5703125" style="41" customWidth="1"/>
    <col min="6164" max="6164" width="8.85546875" style="41" customWidth="1"/>
    <col min="6165" max="6165" width="3.7109375" style="41" customWidth="1"/>
    <col min="6166" max="6166" width="7" style="41" customWidth="1"/>
    <col min="6167" max="6167" width="9.42578125" style="41" customWidth="1"/>
    <col min="6168" max="6168" width="3.85546875" style="41" customWidth="1"/>
    <col min="6169" max="6169" width="7.7109375" style="41" customWidth="1"/>
    <col min="6170" max="6170" width="9.42578125" style="41" customWidth="1"/>
    <col min="6171" max="6171" width="3.85546875" style="41" customWidth="1"/>
    <col min="6172" max="6172" width="7.85546875" style="41" customWidth="1"/>
    <col min="6173" max="6173" width="8.85546875" style="41" customWidth="1"/>
    <col min="6174" max="6174" width="3.7109375" style="41" customWidth="1"/>
    <col min="6175" max="6175" width="5.7109375" style="41" customWidth="1"/>
    <col min="6176" max="6176" width="2.85546875" style="41" customWidth="1"/>
    <col min="6177" max="6177" width="6.28515625" style="41" customWidth="1"/>
    <col min="6178" max="6178" width="7.7109375" style="41" customWidth="1"/>
    <col min="6179" max="6179" width="11.85546875" style="41" customWidth="1"/>
    <col min="6180" max="6180" width="9.5703125" style="41" customWidth="1"/>
    <col min="6181" max="6181" width="28.28515625" style="41" customWidth="1"/>
    <col min="6182" max="6182" width="11" style="41" customWidth="1"/>
    <col min="6183" max="6400" width="9.140625" style="41"/>
    <col min="6401" max="6401" width="4.5703125" style="41" customWidth="1"/>
    <col min="6402" max="6402" width="5" style="41" customWidth="1"/>
    <col min="6403" max="6404" width="0" style="41" hidden="1" customWidth="1"/>
    <col min="6405" max="6405" width="11.140625" style="41" customWidth="1"/>
    <col min="6406" max="6406" width="19" style="41" customWidth="1"/>
    <col min="6407" max="6407" width="5.140625" style="41" customWidth="1"/>
    <col min="6408" max="6408" width="0" style="41" hidden="1" customWidth="1"/>
    <col min="6409" max="6409" width="16.28515625" style="41" customWidth="1"/>
    <col min="6410" max="6410" width="16.5703125" style="41" customWidth="1"/>
    <col min="6411" max="6411" width="11.7109375" style="41" customWidth="1"/>
    <col min="6412" max="6412" width="11.5703125" style="41" customWidth="1"/>
    <col min="6413" max="6413" width="7.140625" style="41" customWidth="1"/>
    <col min="6414" max="6414" width="9.5703125" style="41" customWidth="1"/>
    <col min="6415" max="6415" width="12.5703125" style="41" customWidth="1"/>
    <col min="6416" max="6416" width="7.7109375" style="41" customWidth="1"/>
    <col min="6417" max="6417" width="8.85546875" style="41" customWidth="1"/>
    <col min="6418" max="6418" width="3.7109375" style="41" customWidth="1"/>
    <col min="6419" max="6419" width="7.5703125" style="41" customWidth="1"/>
    <col min="6420" max="6420" width="8.85546875" style="41" customWidth="1"/>
    <col min="6421" max="6421" width="3.7109375" style="41" customWidth="1"/>
    <col min="6422" max="6422" width="7" style="41" customWidth="1"/>
    <col min="6423" max="6423" width="9.42578125" style="41" customWidth="1"/>
    <col min="6424" max="6424" width="3.85546875" style="41" customWidth="1"/>
    <col min="6425" max="6425" width="7.7109375" style="41" customWidth="1"/>
    <col min="6426" max="6426" width="9.42578125" style="41" customWidth="1"/>
    <col min="6427" max="6427" width="3.85546875" style="41" customWidth="1"/>
    <col min="6428" max="6428" width="7.85546875" style="41" customWidth="1"/>
    <col min="6429" max="6429" width="8.85546875" style="41" customWidth="1"/>
    <col min="6430" max="6430" width="3.7109375" style="41" customWidth="1"/>
    <col min="6431" max="6431" width="5.7109375" style="41" customWidth="1"/>
    <col min="6432" max="6432" width="2.85546875" style="41" customWidth="1"/>
    <col min="6433" max="6433" width="6.28515625" style="41" customWidth="1"/>
    <col min="6434" max="6434" width="7.7109375" style="41" customWidth="1"/>
    <col min="6435" max="6435" width="11.85546875" style="41" customWidth="1"/>
    <col min="6436" max="6436" width="9.5703125" style="41" customWidth="1"/>
    <col min="6437" max="6437" width="28.28515625" style="41" customWidth="1"/>
    <col min="6438" max="6438" width="11" style="41" customWidth="1"/>
    <col min="6439" max="6656" width="9.140625" style="41"/>
    <col min="6657" max="6657" width="4.5703125" style="41" customWidth="1"/>
    <col min="6658" max="6658" width="5" style="41" customWidth="1"/>
    <col min="6659" max="6660" width="0" style="41" hidden="1" customWidth="1"/>
    <col min="6661" max="6661" width="11.140625" style="41" customWidth="1"/>
    <col min="6662" max="6662" width="19" style="41" customWidth="1"/>
    <col min="6663" max="6663" width="5.140625" style="41" customWidth="1"/>
    <col min="6664" max="6664" width="0" style="41" hidden="1" customWidth="1"/>
    <col min="6665" max="6665" width="16.28515625" style="41" customWidth="1"/>
    <col min="6666" max="6666" width="16.5703125" style="41" customWidth="1"/>
    <col min="6667" max="6667" width="11.7109375" style="41" customWidth="1"/>
    <col min="6668" max="6668" width="11.5703125" style="41" customWidth="1"/>
    <col min="6669" max="6669" width="7.140625" style="41" customWidth="1"/>
    <col min="6670" max="6670" width="9.5703125" style="41" customWidth="1"/>
    <col min="6671" max="6671" width="12.5703125" style="41" customWidth="1"/>
    <col min="6672" max="6672" width="7.7109375" style="41" customWidth="1"/>
    <col min="6673" max="6673" width="8.85546875" style="41" customWidth="1"/>
    <col min="6674" max="6674" width="3.7109375" style="41" customWidth="1"/>
    <col min="6675" max="6675" width="7.5703125" style="41" customWidth="1"/>
    <col min="6676" max="6676" width="8.85546875" style="41" customWidth="1"/>
    <col min="6677" max="6677" width="3.7109375" style="41" customWidth="1"/>
    <col min="6678" max="6678" width="7" style="41" customWidth="1"/>
    <col min="6679" max="6679" width="9.42578125" style="41" customWidth="1"/>
    <col min="6680" max="6680" width="3.85546875" style="41" customWidth="1"/>
    <col min="6681" max="6681" width="7.7109375" style="41" customWidth="1"/>
    <col min="6682" max="6682" width="9.42578125" style="41" customWidth="1"/>
    <col min="6683" max="6683" width="3.85546875" style="41" customWidth="1"/>
    <col min="6684" max="6684" width="7.85546875" style="41" customWidth="1"/>
    <col min="6685" max="6685" width="8.85546875" style="41" customWidth="1"/>
    <col min="6686" max="6686" width="3.7109375" style="41" customWidth="1"/>
    <col min="6687" max="6687" width="5.7109375" style="41" customWidth="1"/>
    <col min="6688" max="6688" width="2.85546875" style="41" customWidth="1"/>
    <col min="6689" max="6689" width="6.28515625" style="41" customWidth="1"/>
    <col min="6690" max="6690" width="7.7109375" style="41" customWidth="1"/>
    <col min="6691" max="6691" width="11.85546875" style="41" customWidth="1"/>
    <col min="6692" max="6692" width="9.5703125" style="41" customWidth="1"/>
    <col min="6693" max="6693" width="28.28515625" style="41" customWidth="1"/>
    <col min="6694" max="6694" width="11" style="41" customWidth="1"/>
    <col min="6695" max="6912" width="9.140625" style="41"/>
    <col min="6913" max="6913" width="4.5703125" style="41" customWidth="1"/>
    <col min="6914" max="6914" width="5" style="41" customWidth="1"/>
    <col min="6915" max="6916" width="0" style="41" hidden="1" customWidth="1"/>
    <col min="6917" max="6917" width="11.140625" style="41" customWidth="1"/>
    <col min="6918" max="6918" width="19" style="41" customWidth="1"/>
    <col min="6919" max="6919" width="5.140625" style="41" customWidth="1"/>
    <col min="6920" max="6920" width="0" style="41" hidden="1" customWidth="1"/>
    <col min="6921" max="6921" width="16.28515625" style="41" customWidth="1"/>
    <col min="6922" max="6922" width="16.5703125" style="41" customWidth="1"/>
    <col min="6923" max="6923" width="11.7109375" style="41" customWidth="1"/>
    <col min="6924" max="6924" width="11.5703125" style="41" customWidth="1"/>
    <col min="6925" max="6925" width="7.140625" style="41" customWidth="1"/>
    <col min="6926" max="6926" width="9.5703125" style="41" customWidth="1"/>
    <col min="6927" max="6927" width="12.5703125" style="41" customWidth="1"/>
    <col min="6928" max="6928" width="7.7109375" style="41" customWidth="1"/>
    <col min="6929" max="6929" width="8.85546875" style="41" customWidth="1"/>
    <col min="6930" max="6930" width="3.7109375" style="41" customWidth="1"/>
    <col min="6931" max="6931" width="7.5703125" style="41" customWidth="1"/>
    <col min="6932" max="6932" width="8.85546875" style="41" customWidth="1"/>
    <col min="6933" max="6933" width="3.7109375" style="41" customWidth="1"/>
    <col min="6934" max="6934" width="7" style="41" customWidth="1"/>
    <col min="6935" max="6935" width="9.42578125" style="41" customWidth="1"/>
    <col min="6936" max="6936" width="3.85546875" style="41" customWidth="1"/>
    <col min="6937" max="6937" width="7.7109375" style="41" customWidth="1"/>
    <col min="6938" max="6938" width="9.42578125" style="41" customWidth="1"/>
    <col min="6939" max="6939" width="3.85546875" style="41" customWidth="1"/>
    <col min="6940" max="6940" width="7.85546875" style="41" customWidth="1"/>
    <col min="6941" max="6941" width="8.85546875" style="41" customWidth="1"/>
    <col min="6942" max="6942" width="3.7109375" style="41" customWidth="1"/>
    <col min="6943" max="6943" width="5.7109375" style="41" customWidth="1"/>
    <col min="6944" max="6944" width="2.85546875" style="41" customWidth="1"/>
    <col min="6945" max="6945" width="6.28515625" style="41" customWidth="1"/>
    <col min="6946" max="6946" width="7.7109375" style="41" customWidth="1"/>
    <col min="6947" max="6947" width="11.85546875" style="41" customWidth="1"/>
    <col min="6948" max="6948" width="9.5703125" style="41" customWidth="1"/>
    <col min="6949" max="6949" width="28.28515625" style="41" customWidth="1"/>
    <col min="6950" max="6950" width="11" style="41" customWidth="1"/>
    <col min="6951" max="7168" width="9.140625" style="41"/>
    <col min="7169" max="7169" width="4.5703125" style="41" customWidth="1"/>
    <col min="7170" max="7170" width="5" style="41" customWidth="1"/>
    <col min="7171" max="7172" width="0" style="41" hidden="1" customWidth="1"/>
    <col min="7173" max="7173" width="11.140625" style="41" customWidth="1"/>
    <col min="7174" max="7174" width="19" style="41" customWidth="1"/>
    <col min="7175" max="7175" width="5.140625" style="41" customWidth="1"/>
    <col min="7176" max="7176" width="0" style="41" hidden="1" customWidth="1"/>
    <col min="7177" max="7177" width="16.28515625" style="41" customWidth="1"/>
    <col min="7178" max="7178" width="16.5703125" style="41" customWidth="1"/>
    <col min="7179" max="7179" width="11.7109375" style="41" customWidth="1"/>
    <col min="7180" max="7180" width="11.5703125" style="41" customWidth="1"/>
    <col min="7181" max="7181" width="7.140625" style="41" customWidth="1"/>
    <col min="7182" max="7182" width="9.5703125" style="41" customWidth="1"/>
    <col min="7183" max="7183" width="12.5703125" style="41" customWidth="1"/>
    <col min="7184" max="7184" width="7.7109375" style="41" customWidth="1"/>
    <col min="7185" max="7185" width="8.85546875" style="41" customWidth="1"/>
    <col min="7186" max="7186" width="3.7109375" style="41" customWidth="1"/>
    <col min="7187" max="7187" width="7.5703125" style="41" customWidth="1"/>
    <col min="7188" max="7188" width="8.85546875" style="41" customWidth="1"/>
    <col min="7189" max="7189" width="3.7109375" style="41" customWidth="1"/>
    <col min="7190" max="7190" width="7" style="41" customWidth="1"/>
    <col min="7191" max="7191" width="9.42578125" style="41" customWidth="1"/>
    <col min="7192" max="7192" width="3.85546875" style="41" customWidth="1"/>
    <col min="7193" max="7193" width="7.7109375" style="41" customWidth="1"/>
    <col min="7194" max="7194" width="9.42578125" style="41" customWidth="1"/>
    <col min="7195" max="7195" width="3.85546875" style="41" customWidth="1"/>
    <col min="7196" max="7196" width="7.85546875" style="41" customWidth="1"/>
    <col min="7197" max="7197" width="8.85546875" style="41" customWidth="1"/>
    <col min="7198" max="7198" width="3.7109375" style="41" customWidth="1"/>
    <col min="7199" max="7199" width="5.7109375" style="41" customWidth="1"/>
    <col min="7200" max="7200" width="2.85546875" style="41" customWidth="1"/>
    <col min="7201" max="7201" width="6.28515625" style="41" customWidth="1"/>
    <col min="7202" max="7202" width="7.7109375" style="41" customWidth="1"/>
    <col min="7203" max="7203" width="11.85546875" style="41" customWidth="1"/>
    <col min="7204" max="7204" width="9.5703125" style="41" customWidth="1"/>
    <col min="7205" max="7205" width="28.28515625" style="41" customWidth="1"/>
    <col min="7206" max="7206" width="11" style="41" customWidth="1"/>
    <col min="7207" max="7424" width="9.140625" style="41"/>
    <col min="7425" max="7425" width="4.5703125" style="41" customWidth="1"/>
    <col min="7426" max="7426" width="5" style="41" customWidth="1"/>
    <col min="7427" max="7428" width="0" style="41" hidden="1" customWidth="1"/>
    <col min="7429" max="7429" width="11.140625" style="41" customWidth="1"/>
    <col min="7430" max="7430" width="19" style="41" customWidth="1"/>
    <col min="7431" max="7431" width="5.140625" style="41" customWidth="1"/>
    <col min="7432" max="7432" width="0" style="41" hidden="1" customWidth="1"/>
    <col min="7433" max="7433" width="16.28515625" style="41" customWidth="1"/>
    <col min="7434" max="7434" width="16.5703125" style="41" customWidth="1"/>
    <col min="7435" max="7435" width="11.7109375" style="41" customWidth="1"/>
    <col min="7436" max="7436" width="11.5703125" style="41" customWidth="1"/>
    <col min="7437" max="7437" width="7.140625" style="41" customWidth="1"/>
    <col min="7438" max="7438" width="9.5703125" style="41" customWidth="1"/>
    <col min="7439" max="7439" width="12.5703125" style="41" customWidth="1"/>
    <col min="7440" max="7440" width="7.7109375" style="41" customWidth="1"/>
    <col min="7441" max="7441" width="8.85546875" style="41" customWidth="1"/>
    <col min="7442" max="7442" width="3.7109375" style="41" customWidth="1"/>
    <col min="7443" max="7443" width="7.5703125" style="41" customWidth="1"/>
    <col min="7444" max="7444" width="8.85546875" style="41" customWidth="1"/>
    <col min="7445" max="7445" width="3.7109375" style="41" customWidth="1"/>
    <col min="7446" max="7446" width="7" style="41" customWidth="1"/>
    <col min="7447" max="7447" width="9.42578125" style="41" customWidth="1"/>
    <col min="7448" max="7448" width="3.85546875" style="41" customWidth="1"/>
    <col min="7449" max="7449" width="7.7109375" style="41" customWidth="1"/>
    <col min="7450" max="7450" width="9.42578125" style="41" customWidth="1"/>
    <col min="7451" max="7451" width="3.85546875" style="41" customWidth="1"/>
    <col min="7452" max="7452" width="7.85546875" style="41" customWidth="1"/>
    <col min="7453" max="7453" width="8.85546875" style="41" customWidth="1"/>
    <col min="7454" max="7454" width="3.7109375" style="41" customWidth="1"/>
    <col min="7455" max="7455" width="5.7109375" style="41" customWidth="1"/>
    <col min="7456" max="7456" width="2.85546875" style="41" customWidth="1"/>
    <col min="7457" max="7457" width="6.28515625" style="41" customWidth="1"/>
    <col min="7458" max="7458" width="7.7109375" style="41" customWidth="1"/>
    <col min="7459" max="7459" width="11.85546875" style="41" customWidth="1"/>
    <col min="7460" max="7460" width="9.5703125" style="41" customWidth="1"/>
    <col min="7461" max="7461" width="28.28515625" style="41" customWidth="1"/>
    <col min="7462" max="7462" width="11" style="41" customWidth="1"/>
    <col min="7463" max="7680" width="9.140625" style="41"/>
    <col min="7681" max="7681" width="4.5703125" style="41" customWidth="1"/>
    <col min="7682" max="7682" width="5" style="41" customWidth="1"/>
    <col min="7683" max="7684" width="0" style="41" hidden="1" customWidth="1"/>
    <col min="7685" max="7685" width="11.140625" style="41" customWidth="1"/>
    <col min="7686" max="7686" width="19" style="41" customWidth="1"/>
    <col min="7687" max="7687" width="5.140625" style="41" customWidth="1"/>
    <col min="7688" max="7688" width="0" style="41" hidden="1" customWidth="1"/>
    <col min="7689" max="7689" width="16.28515625" style="41" customWidth="1"/>
    <col min="7690" max="7690" width="16.5703125" style="41" customWidth="1"/>
    <col min="7691" max="7691" width="11.7109375" style="41" customWidth="1"/>
    <col min="7692" max="7692" width="11.5703125" style="41" customWidth="1"/>
    <col min="7693" max="7693" width="7.140625" style="41" customWidth="1"/>
    <col min="7694" max="7694" width="9.5703125" style="41" customWidth="1"/>
    <col min="7695" max="7695" width="12.5703125" style="41" customWidth="1"/>
    <col min="7696" max="7696" width="7.7109375" style="41" customWidth="1"/>
    <col min="7697" max="7697" width="8.85546875" style="41" customWidth="1"/>
    <col min="7698" max="7698" width="3.7109375" style="41" customWidth="1"/>
    <col min="7699" max="7699" width="7.5703125" style="41" customWidth="1"/>
    <col min="7700" max="7700" width="8.85546875" style="41" customWidth="1"/>
    <col min="7701" max="7701" width="3.7109375" style="41" customWidth="1"/>
    <col min="7702" max="7702" width="7" style="41" customWidth="1"/>
    <col min="7703" max="7703" width="9.42578125" style="41" customWidth="1"/>
    <col min="7704" max="7704" width="3.85546875" style="41" customWidth="1"/>
    <col min="7705" max="7705" width="7.7109375" style="41" customWidth="1"/>
    <col min="7706" max="7706" width="9.42578125" style="41" customWidth="1"/>
    <col min="7707" max="7707" width="3.85546875" style="41" customWidth="1"/>
    <col min="7708" max="7708" width="7.85546875" style="41" customWidth="1"/>
    <col min="7709" max="7709" width="8.85546875" style="41" customWidth="1"/>
    <col min="7710" max="7710" width="3.7109375" style="41" customWidth="1"/>
    <col min="7711" max="7711" width="5.7109375" style="41" customWidth="1"/>
    <col min="7712" max="7712" width="2.85546875" style="41" customWidth="1"/>
    <col min="7713" max="7713" width="6.28515625" style="41" customWidth="1"/>
    <col min="7714" max="7714" width="7.7109375" style="41" customWidth="1"/>
    <col min="7715" max="7715" width="11.85546875" style="41" customWidth="1"/>
    <col min="7716" max="7716" width="9.5703125" style="41" customWidth="1"/>
    <col min="7717" max="7717" width="28.28515625" style="41" customWidth="1"/>
    <col min="7718" max="7718" width="11" style="41" customWidth="1"/>
    <col min="7719" max="7936" width="9.140625" style="41"/>
    <col min="7937" max="7937" width="4.5703125" style="41" customWidth="1"/>
    <col min="7938" max="7938" width="5" style="41" customWidth="1"/>
    <col min="7939" max="7940" width="0" style="41" hidden="1" customWidth="1"/>
    <col min="7941" max="7941" width="11.140625" style="41" customWidth="1"/>
    <col min="7942" max="7942" width="19" style="41" customWidth="1"/>
    <col min="7943" max="7943" width="5.140625" style="41" customWidth="1"/>
    <col min="7944" max="7944" width="0" style="41" hidden="1" customWidth="1"/>
    <col min="7945" max="7945" width="16.28515625" style="41" customWidth="1"/>
    <col min="7946" max="7946" width="16.5703125" style="41" customWidth="1"/>
    <col min="7947" max="7947" width="11.7109375" style="41" customWidth="1"/>
    <col min="7948" max="7948" width="11.5703125" style="41" customWidth="1"/>
    <col min="7949" max="7949" width="7.140625" style="41" customWidth="1"/>
    <col min="7950" max="7950" width="9.5703125" style="41" customWidth="1"/>
    <col min="7951" max="7951" width="12.5703125" style="41" customWidth="1"/>
    <col min="7952" max="7952" width="7.7109375" style="41" customWidth="1"/>
    <col min="7953" max="7953" width="8.85546875" style="41" customWidth="1"/>
    <col min="7954" max="7954" width="3.7109375" style="41" customWidth="1"/>
    <col min="7955" max="7955" width="7.5703125" style="41" customWidth="1"/>
    <col min="7956" max="7956" width="8.85546875" style="41" customWidth="1"/>
    <col min="7957" max="7957" width="3.7109375" style="41" customWidth="1"/>
    <col min="7958" max="7958" width="7" style="41" customWidth="1"/>
    <col min="7959" max="7959" width="9.42578125" style="41" customWidth="1"/>
    <col min="7960" max="7960" width="3.85546875" style="41" customWidth="1"/>
    <col min="7961" max="7961" width="7.7109375" style="41" customWidth="1"/>
    <col min="7962" max="7962" width="9.42578125" style="41" customWidth="1"/>
    <col min="7963" max="7963" width="3.85546875" style="41" customWidth="1"/>
    <col min="7964" max="7964" width="7.85546875" style="41" customWidth="1"/>
    <col min="7965" max="7965" width="8.85546875" style="41" customWidth="1"/>
    <col min="7966" max="7966" width="3.7109375" style="41" customWidth="1"/>
    <col min="7967" max="7967" width="5.7109375" style="41" customWidth="1"/>
    <col min="7968" max="7968" width="2.85546875" style="41" customWidth="1"/>
    <col min="7969" max="7969" width="6.28515625" style="41" customWidth="1"/>
    <col min="7970" max="7970" width="7.7109375" style="41" customWidth="1"/>
    <col min="7971" max="7971" width="11.85546875" style="41" customWidth="1"/>
    <col min="7972" max="7972" width="9.5703125" style="41" customWidth="1"/>
    <col min="7973" max="7973" width="28.28515625" style="41" customWidth="1"/>
    <col min="7974" max="7974" width="11" style="41" customWidth="1"/>
    <col min="7975" max="8192" width="9.140625" style="41"/>
    <col min="8193" max="8193" width="4.5703125" style="41" customWidth="1"/>
    <col min="8194" max="8194" width="5" style="41" customWidth="1"/>
    <col min="8195" max="8196" width="0" style="41" hidden="1" customWidth="1"/>
    <col min="8197" max="8197" width="11.140625" style="41" customWidth="1"/>
    <col min="8198" max="8198" width="19" style="41" customWidth="1"/>
    <col min="8199" max="8199" width="5.140625" style="41" customWidth="1"/>
    <col min="8200" max="8200" width="0" style="41" hidden="1" customWidth="1"/>
    <col min="8201" max="8201" width="16.28515625" style="41" customWidth="1"/>
    <col min="8202" max="8202" width="16.5703125" style="41" customWidth="1"/>
    <col min="8203" max="8203" width="11.7109375" style="41" customWidth="1"/>
    <col min="8204" max="8204" width="11.5703125" style="41" customWidth="1"/>
    <col min="8205" max="8205" width="7.140625" style="41" customWidth="1"/>
    <col min="8206" max="8206" width="9.5703125" style="41" customWidth="1"/>
    <col min="8207" max="8207" width="12.5703125" style="41" customWidth="1"/>
    <col min="8208" max="8208" width="7.7109375" style="41" customWidth="1"/>
    <col min="8209" max="8209" width="8.85546875" style="41" customWidth="1"/>
    <col min="8210" max="8210" width="3.7109375" style="41" customWidth="1"/>
    <col min="8211" max="8211" width="7.5703125" style="41" customWidth="1"/>
    <col min="8212" max="8212" width="8.85546875" style="41" customWidth="1"/>
    <col min="8213" max="8213" width="3.7109375" style="41" customWidth="1"/>
    <col min="8214" max="8214" width="7" style="41" customWidth="1"/>
    <col min="8215" max="8215" width="9.42578125" style="41" customWidth="1"/>
    <col min="8216" max="8216" width="3.85546875" style="41" customWidth="1"/>
    <col min="8217" max="8217" width="7.7109375" style="41" customWidth="1"/>
    <col min="8218" max="8218" width="9.42578125" style="41" customWidth="1"/>
    <col min="8219" max="8219" width="3.85546875" style="41" customWidth="1"/>
    <col min="8220" max="8220" width="7.85546875" style="41" customWidth="1"/>
    <col min="8221" max="8221" width="8.85546875" style="41" customWidth="1"/>
    <col min="8222" max="8222" width="3.7109375" style="41" customWidth="1"/>
    <col min="8223" max="8223" width="5.7109375" style="41" customWidth="1"/>
    <col min="8224" max="8224" width="2.85546875" style="41" customWidth="1"/>
    <col min="8225" max="8225" width="6.28515625" style="41" customWidth="1"/>
    <col min="8226" max="8226" width="7.7109375" style="41" customWidth="1"/>
    <col min="8227" max="8227" width="11.85546875" style="41" customWidth="1"/>
    <col min="8228" max="8228" width="9.5703125" style="41" customWidth="1"/>
    <col min="8229" max="8229" width="28.28515625" style="41" customWidth="1"/>
    <col min="8230" max="8230" width="11" style="41" customWidth="1"/>
    <col min="8231" max="8448" width="9.140625" style="41"/>
    <col min="8449" max="8449" width="4.5703125" style="41" customWidth="1"/>
    <col min="8450" max="8450" width="5" style="41" customWidth="1"/>
    <col min="8451" max="8452" width="0" style="41" hidden="1" customWidth="1"/>
    <col min="8453" max="8453" width="11.140625" style="41" customWidth="1"/>
    <col min="8454" max="8454" width="19" style="41" customWidth="1"/>
    <col min="8455" max="8455" width="5.140625" style="41" customWidth="1"/>
    <col min="8456" max="8456" width="0" style="41" hidden="1" customWidth="1"/>
    <col min="8457" max="8457" width="16.28515625" style="41" customWidth="1"/>
    <col min="8458" max="8458" width="16.5703125" style="41" customWidth="1"/>
    <col min="8459" max="8459" width="11.7109375" style="41" customWidth="1"/>
    <col min="8460" max="8460" width="11.5703125" style="41" customWidth="1"/>
    <col min="8461" max="8461" width="7.140625" style="41" customWidth="1"/>
    <col min="8462" max="8462" width="9.5703125" style="41" customWidth="1"/>
    <col min="8463" max="8463" width="12.5703125" style="41" customWidth="1"/>
    <col min="8464" max="8464" width="7.7109375" style="41" customWidth="1"/>
    <col min="8465" max="8465" width="8.85546875" style="41" customWidth="1"/>
    <col min="8466" max="8466" width="3.7109375" style="41" customWidth="1"/>
    <col min="8467" max="8467" width="7.5703125" style="41" customWidth="1"/>
    <col min="8468" max="8468" width="8.85546875" style="41" customWidth="1"/>
    <col min="8469" max="8469" width="3.7109375" style="41" customWidth="1"/>
    <col min="8470" max="8470" width="7" style="41" customWidth="1"/>
    <col min="8471" max="8471" width="9.42578125" style="41" customWidth="1"/>
    <col min="8472" max="8472" width="3.85546875" style="41" customWidth="1"/>
    <col min="8473" max="8473" width="7.7109375" style="41" customWidth="1"/>
    <col min="8474" max="8474" width="9.42578125" style="41" customWidth="1"/>
    <col min="8475" max="8475" width="3.85546875" style="41" customWidth="1"/>
    <col min="8476" max="8476" width="7.85546875" style="41" customWidth="1"/>
    <col min="8477" max="8477" width="8.85546875" style="41" customWidth="1"/>
    <col min="8478" max="8478" width="3.7109375" style="41" customWidth="1"/>
    <col min="8479" max="8479" width="5.7109375" style="41" customWidth="1"/>
    <col min="8480" max="8480" width="2.85546875" style="41" customWidth="1"/>
    <col min="8481" max="8481" width="6.28515625" style="41" customWidth="1"/>
    <col min="8482" max="8482" width="7.7109375" style="41" customWidth="1"/>
    <col min="8483" max="8483" width="11.85546875" style="41" customWidth="1"/>
    <col min="8484" max="8484" width="9.5703125" style="41" customWidth="1"/>
    <col min="8485" max="8485" width="28.28515625" style="41" customWidth="1"/>
    <col min="8486" max="8486" width="11" style="41" customWidth="1"/>
    <col min="8487" max="8704" width="9.140625" style="41"/>
    <col min="8705" max="8705" width="4.5703125" style="41" customWidth="1"/>
    <col min="8706" max="8706" width="5" style="41" customWidth="1"/>
    <col min="8707" max="8708" width="0" style="41" hidden="1" customWidth="1"/>
    <col min="8709" max="8709" width="11.140625" style="41" customWidth="1"/>
    <col min="8710" max="8710" width="19" style="41" customWidth="1"/>
    <col min="8711" max="8711" width="5.140625" style="41" customWidth="1"/>
    <col min="8712" max="8712" width="0" style="41" hidden="1" customWidth="1"/>
    <col min="8713" max="8713" width="16.28515625" style="41" customWidth="1"/>
    <col min="8714" max="8714" width="16.5703125" style="41" customWidth="1"/>
    <col min="8715" max="8715" width="11.7109375" style="41" customWidth="1"/>
    <col min="8716" max="8716" width="11.5703125" style="41" customWidth="1"/>
    <col min="8717" max="8717" width="7.140625" style="41" customWidth="1"/>
    <col min="8718" max="8718" width="9.5703125" style="41" customWidth="1"/>
    <col min="8719" max="8719" width="12.5703125" style="41" customWidth="1"/>
    <col min="8720" max="8720" width="7.7109375" style="41" customWidth="1"/>
    <col min="8721" max="8721" width="8.85546875" style="41" customWidth="1"/>
    <col min="8722" max="8722" width="3.7109375" style="41" customWidth="1"/>
    <col min="8723" max="8723" width="7.5703125" style="41" customWidth="1"/>
    <col min="8724" max="8724" width="8.85546875" style="41" customWidth="1"/>
    <col min="8725" max="8725" width="3.7109375" style="41" customWidth="1"/>
    <col min="8726" max="8726" width="7" style="41" customWidth="1"/>
    <col min="8727" max="8727" width="9.42578125" style="41" customWidth="1"/>
    <col min="8728" max="8728" width="3.85546875" style="41" customWidth="1"/>
    <col min="8729" max="8729" width="7.7109375" style="41" customWidth="1"/>
    <col min="8730" max="8730" width="9.42578125" style="41" customWidth="1"/>
    <col min="8731" max="8731" width="3.85546875" style="41" customWidth="1"/>
    <col min="8732" max="8732" width="7.85546875" style="41" customWidth="1"/>
    <col min="8733" max="8733" width="8.85546875" style="41" customWidth="1"/>
    <col min="8734" max="8734" width="3.7109375" style="41" customWidth="1"/>
    <col min="8735" max="8735" width="5.7109375" style="41" customWidth="1"/>
    <col min="8736" max="8736" width="2.85546875" style="41" customWidth="1"/>
    <col min="8737" max="8737" width="6.28515625" style="41" customWidth="1"/>
    <col min="8738" max="8738" width="7.7109375" style="41" customWidth="1"/>
    <col min="8739" max="8739" width="11.85546875" style="41" customWidth="1"/>
    <col min="8740" max="8740" width="9.5703125" style="41" customWidth="1"/>
    <col min="8741" max="8741" width="28.28515625" style="41" customWidth="1"/>
    <col min="8742" max="8742" width="11" style="41" customWidth="1"/>
    <col min="8743" max="8960" width="9.140625" style="41"/>
    <col min="8961" max="8961" width="4.5703125" style="41" customWidth="1"/>
    <col min="8962" max="8962" width="5" style="41" customWidth="1"/>
    <col min="8963" max="8964" width="0" style="41" hidden="1" customWidth="1"/>
    <col min="8965" max="8965" width="11.140625" style="41" customWidth="1"/>
    <col min="8966" max="8966" width="19" style="41" customWidth="1"/>
    <col min="8967" max="8967" width="5.140625" style="41" customWidth="1"/>
    <col min="8968" max="8968" width="0" style="41" hidden="1" customWidth="1"/>
    <col min="8969" max="8969" width="16.28515625" style="41" customWidth="1"/>
    <col min="8970" max="8970" width="16.5703125" style="41" customWidth="1"/>
    <col min="8971" max="8971" width="11.7109375" style="41" customWidth="1"/>
    <col min="8972" max="8972" width="11.5703125" style="41" customWidth="1"/>
    <col min="8973" max="8973" width="7.140625" style="41" customWidth="1"/>
    <col min="8974" max="8974" width="9.5703125" style="41" customWidth="1"/>
    <col min="8975" max="8975" width="12.5703125" style="41" customWidth="1"/>
    <col min="8976" max="8976" width="7.7109375" style="41" customWidth="1"/>
    <col min="8977" max="8977" width="8.85546875" style="41" customWidth="1"/>
    <col min="8978" max="8978" width="3.7109375" style="41" customWidth="1"/>
    <col min="8979" max="8979" width="7.5703125" style="41" customWidth="1"/>
    <col min="8980" max="8980" width="8.85546875" style="41" customWidth="1"/>
    <col min="8981" max="8981" width="3.7109375" style="41" customWidth="1"/>
    <col min="8982" max="8982" width="7" style="41" customWidth="1"/>
    <col min="8983" max="8983" width="9.42578125" style="41" customWidth="1"/>
    <col min="8984" max="8984" width="3.85546875" style="41" customWidth="1"/>
    <col min="8985" max="8985" width="7.7109375" style="41" customWidth="1"/>
    <col min="8986" max="8986" width="9.42578125" style="41" customWidth="1"/>
    <col min="8987" max="8987" width="3.85546875" style="41" customWidth="1"/>
    <col min="8988" max="8988" width="7.85546875" style="41" customWidth="1"/>
    <col min="8989" max="8989" width="8.85546875" style="41" customWidth="1"/>
    <col min="8990" max="8990" width="3.7109375" style="41" customWidth="1"/>
    <col min="8991" max="8991" width="5.7109375" style="41" customWidth="1"/>
    <col min="8992" max="8992" width="2.85546875" style="41" customWidth="1"/>
    <col min="8993" max="8993" width="6.28515625" style="41" customWidth="1"/>
    <col min="8994" max="8994" width="7.7109375" style="41" customWidth="1"/>
    <col min="8995" max="8995" width="11.85546875" style="41" customWidth="1"/>
    <col min="8996" max="8996" width="9.5703125" style="41" customWidth="1"/>
    <col min="8997" max="8997" width="28.28515625" style="41" customWidth="1"/>
    <col min="8998" max="8998" width="11" style="41" customWidth="1"/>
    <col min="8999" max="9216" width="9.140625" style="41"/>
    <col min="9217" max="9217" width="4.5703125" style="41" customWidth="1"/>
    <col min="9218" max="9218" width="5" style="41" customWidth="1"/>
    <col min="9219" max="9220" width="0" style="41" hidden="1" customWidth="1"/>
    <col min="9221" max="9221" width="11.140625" style="41" customWidth="1"/>
    <col min="9222" max="9222" width="19" style="41" customWidth="1"/>
    <col min="9223" max="9223" width="5.140625" style="41" customWidth="1"/>
    <col min="9224" max="9224" width="0" style="41" hidden="1" customWidth="1"/>
    <col min="9225" max="9225" width="16.28515625" style="41" customWidth="1"/>
    <col min="9226" max="9226" width="16.5703125" style="41" customWidth="1"/>
    <col min="9227" max="9227" width="11.7109375" style="41" customWidth="1"/>
    <col min="9228" max="9228" width="11.5703125" style="41" customWidth="1"/>
    <col min="9229" max="9229" width="7.140625" style="41" customWidth="1"/>
    <col min="9230" max="9230" width="9.5703125" style="41" customWidth="1"/>
    <col min="9231" max="9231" width="12.5703125" style="41" customWidth="1"/>
    <col min="9232" max="9232" width="7.7109375" style="41" customWidth="1"/>
    <col min="9233" max="9233" width="8.85546875" style="41" customWidth="1"/>
    <col min="9234" max="9234" width="3.7109375" style="41" customWidth="1"/>
    <col min="9235" max="9235" width="7.5703125" style="41" customWidth="1"/>
    <col min="9236" max="9236" width="8.85546875" style="41" customWidth="1"/>
    <col min="9237" max="9237" width="3.7109375" style="41" customWidth="1"/>
    <col min="9238" max="9238" width="7" style="41" customWidth="1"/>
    <col min="9239" max="9239" width="9.42578125" style="41" customWidth="1"/>
    <col min="9240" max="9240" width="3.85546875" style="41" customWidth="1"/>
    <col min="9241" max="9241" width="7.7109375" style="41" customWidth="1"/>
    <col min="9242" max="9242" width="9.42578125" style="41" customWidth="1"/>
    <col min="9243" max="9243" width="3.85546875" style="41" customWidth="1"/>
    <col min="9244" max="9244" width="7.85546875" style="41" customWidth="1"/>
    <col min="9245" max="9245" width="8.85546875" style="41" customWidth="1"/>
    <col min="9246" max="9246" width="3.7109375" style="41" customWidth="1"/>
    <col min="9247" max="9247" width="5.7109375" style="41" customWidth="1"/>
    <col min="9248" max="9248" width="2.85546875" style="41" customWidth="1"/>
    <col min="9249" max="9249" width="6.28515625" style="41" customWidth="1"/>
    <col min="9250" max="9250" width="7.7109375" style="41" customWidth="1"/>
    <col min="9251" max="9251" width="11.85546875" style="41" customWidth="1"/>
    <col min="9252" max="9252" width="9.5703125" style="41" customWidth="1"/>
    <col min="9253" max="9253" width="28.28515625" style="41" customWidth="1"/>
    <col min="9254" max="9254" width="11" style="41" customWidth="1"/>
    <col min="9255" max="9472" width="9.140625" style="41"/>
    <col min="9473" max="9473" width="4.5703125" style="41" customWidth="1"/>
    <col min="9474" max="9474" width="5" style="41" customWidth="1"/>
    <col min="9475" max="9476" width="0" style="41" hidden="1" customWidth="1"/>
    <col min="9477" max="9477" width="11.140625" style="41" customWidth="1"/>
    <col min="9478" max="9478" width="19" style="41" customWidth="1"/>
    <col min="9479" max="9479" width="5.140625" style="41" customWidth="1"/>
    <col min="9480" max="9480" width="0" style="41" hidden="1" customWidth="1"/>
    <col min="9481" max="9481" width="16.28515625" style="41" customWidth="1"/>
    <col min="9482" max="9482" width="16.5703125" style="41" customWidth="1"/>
    <col min="9483" max="9483" width="11.7109375" style="41" customWidth="1"/>
    <col min="9484" max="9484" width="11.5703125" style="41" customWidth="1"/>
    <col min="9485" max="9485" width="7.140625" style="41" customWidth="1"/>
    <col min="9486" max="9486" width="9.5703125" style="41" customWidth="1"/>
    <col min="9487" max="9487" width="12.5703125" style="41" customWidth="1"/>
    <col min="9488" max="9488" width="7.7109375" style="41" customWidth="1"/>
    <col min="9489" max="9489" width="8.85546875" style="41" customWidth="1"/>
    <col min="9490" max="9490" width="3.7109375" style="41" customWidth="1"/>
    <col min="9491" max="9491" width="7.5703125" style="41" customWidth="1"/>
    <col min="9492" max="9492" width="8.85546875" style="41" customWidth="1"/>
    <col min="9493" max="9493" width="3.7109375" style="41" customWidth="1"/>
    <col min="9494" max="9494" width="7" style="41" customWidth="1"/>
    <col min="9495" max="9495" width="9.42578125" style="41" customWidth="1"/>
    <col min="9496" max="9496" width="3.85546875" style="41" customWidth="1"/>
    <col min="9497" max="9497" width="7.7109375" style="41" customWidth="1"/>
    <col min="9498" max="9498" width="9.42578125" style="41" customWidth="1"/>
    <col min="9499" max="9499" width="3.85546875" style="41" customWidth="1"/>
    <col min="9500" max="9500" width="7.85546875" style="41" customWidth="1"/>
    <col min="9501" max="9501" width="8.85546875" style="41" customWidth="1"/>
    <col min="9502" max="9502" width="3.7109375" style="41" customWidth="1"/>
    <col min="9503" max="9503" width="5.7109375" style="41" customWidth="1"/>
    <col min="9504" max="9504" width="2.85546875" style="41" customWidth="1"/>
    <col min="9505" max="9505" width="6.28515625" style="41" customWidth="1"/>
    <col min="9506" max="9506" width="7.7109375" style="41" customWidth="1"/>
    <col min="9507" max="9507" width="11.85546875" style="41" customWidth="1"/>
    <col min="9508" max="9508" width="9.5703125" style="41" customWidth="1"/>
    <col min="9509" max="9509" width="28.28515625" style="41" customWidth="1"/>
    <col min="9510" max="9510" width="11" style="41" customWidth="1"/>
    <col min="9511" max="9728" width="9.140625" style="41"/>
    <col min="9729" max="9729" width="4.5703125" style="41" customWidth="1"/>
    <col min="9730" max="9730" width="5" style="41" customWidth="1"/>
    <col min="9731" max="9732" width="0" style="41" hidden="1" customWidth="1"/>
    <col min="9733" max="9733" width="11.140625" style="41" customWidth="1"/>
    <col min="9734" max="9734" width="19" style="41" customWidth="1"/>
    <col min="9735" max="9735" width="5.140625" style="41" customWidth="1"/>
    <col min="9736" max="9736" width="0" style="41" hidden="1" customWidth="1"/>
    <col min="9737" max="9737" width="16.28515625" style="41" customWidth="1"/>
    <col min="9738" max="9738" width="16.5703125" style="41" customWidth="1"/>
    <col min="9739" max="9739" width="11.7109375" style="41" customWidth="1"/>
    <col min="9740" max="9740" width="11.5703125" style="41" customWidth="1"/>
    <col min="9741" max="9741" width="7.140625" style="41" customWidth="1"/>
    <col min="9742" max="9742" width="9.5703125" style="41" customWidth="1"/>
    <col min="9743" max="9743" width="12.5703125" style="41" customWidth="1"/>
    <col min="9744" max="9744" width="7.7109375" style="41" customWidth="1"/>
    <col min="9745" max="9745" width="8.85546875" style="41" customWidth="1"/>
    <col min="9746" max="9746" width="3.7109375" style="41" customWidth="1"/>
    <col min="9747" max="9747" width="7.5703125" style="41" customWidth="1"/>
    <col min="9748" max="9748" width="8.85546875" style="41" customWidth="1"/>
    <col min="9749" max="9749" width="3.7109375" style="41" customWidth="1"/>
    <col min="9750" max="9750" width="7" style="41" customWidth="1"/>
    <col min="9751" max="9751" width="9.42578125" style="41" customWidth="1"/>
    <col min="9752" max="9752" width="3.85546875" style="41" customWidth="1"/>
    <col min="9753" max="9753" width="7.7109375" style="41" customWidth="1"/>
    <col min="9754" max="9754" width="9.42578125" style="41" customWidth="1"/>
    <col min="9755" max="9755" width="3.85546875" style="41" customWidth="1"/>
    <col min="9756" max="9756" width="7.85546875" style="41" customWidth="1"/>
    <col min="9757" max="9757" width="8.85546875" style="41" customWidth="1"/>
    <col min="9758" max="9758" width="3.7109375" style="41" customWidth="1"/>
    <col min="9759" max="9759" width="5.7109375" style="41" customWidth="1"/>
    <col min="9760" max="9760" width="2.85546875" style="41" customWidth="1"/>
    <col min="9761" max="9761" width="6.28515625" style="41" customWidth="1"/>
    <col min="9762" max="9762" width="7.7109375" style="41" customWidth="1"/>
    <col min="9763" max="9763" width="11.85546875" style="41" customWidth="1"/>
    <col min="9764" max="9764" width="9.5703125" style="41" customWidth="1"/>
    <col min="9765" max="9765" width="28.28515625" style="41" customWidth="1"/>
    <col min="9766" max="9766" width="11" style="41" customWidth="1"/>
    <col min="9767" max="9984" width="9.140625" style="41"/>
    <col min="9985" max="9985" width="4.5703125" style="41" customWidth="1"/>
    <col min="9986" max="9986" width="5" style="41" customWidth="1"/>
    <col min="9987" max="9988" width="0" style="41" hidden="1" customWidth="1"/>
    <col min="9989" max="9989" width="11.140625" style="41" customWidth="1"/>
    <col min="9990" max="9990" width="19" style="41" customWidth="1"/>
    <col min="9991" max="9991" width="5.140625" style="41" customWidth="1"/>
    <col min="9992" max="9992" width="0" style="41" hidden="1" customWidth="1"/>
    <col min="9993" max="9993" width="16.28515625" style="41" customWidth="1"/>
    <col min="9994" max="9994" width="16.5703125" style="41" customWidth="1"/>
    <col min="9995" max="9995" width="11.7109375" style="41" customWidth="1"/>
    <col min="9996" max="9996" width="11.5703125" style="41" customWidth="1"/>
    <col min="9997" max="9997" width="7.140625" style="41" customWidth="1"/>
    <col min="9998" max="9998" width="9.5703125" style="41" customWidth="1"/>
    <col min="9999" max="9999" width="12.5703125" style="41" customWidth="1"/>
    <col min="10000" max="10000" width="7.7109375" style="41" customWidth="1"/>
    <col min="10001" max="10001" width="8.85546875" style="41" customWidth="1"/>
    <col min="10002" max="10002" width="3.7109375" style="41" customWidth="1"/>
    <col min="10003" max="10003" width="7.5703125" style="41" customWidth="1"/>
    <col min="10004" max="10004" width="8.85546875" style="41" customWidth="1"/>
    <col min="10005" max="10005" width="3.7109375" style="41" customWidth="1"/>
    <col min="10006" max="10006" width="7" style="41" customWidth="1"/>
    <col min="10007" max="10007" width="9.42578125" style="41" customWidth="1"/>
    <col min="10008" max="10008" width="3.85546875" style="41" customWidth="1"/>
    <col min="10009" max="10009" width="7.7109375" style="41" customWidth="1"/>
    <col min="10010" max="10010" width="9.42578125" style="41" customWidth="1"/>
    <col min="10011" max="10011" width="3.85546875" style="41" customWidth="1"/>
    <col min="10012" max="10012" width="7.85546875" style="41" customWidth="1"/>
    <col min="10013" max="10013" width="8.85546875" style="41" customWidth="1"/>
    <col min="10014" max="10014" width="3.7109375" style="41" customWidth="1"/>
    <col min="10015" max="10015" width="5.7109375" style="41" customWidth="1"/>
    <col min="10016" max="10016" width="2.85546875" style="41" customWidth="1"/>
    <col min="10017" max="10017" width="6.28515625" style="41" customWidth="1"/>
    <col min="10018" max="10018" width="7.7109375" style="41" customWidth="1"/>
    <col min="10019" max="10019" width="11.85546875" style="41" customWidth="1"/>
    <col min="10020" max="10020" width="9.5703125" style="41" customWidth="1"/>
    <col min="10021" max="10021" width="28.28515625" style="41" customWidth="1"/>
    <col min="10022" max="10022" width="11" style="41" customWidth="1"/>
    <col min="10023" max="10240" width="9.140625" style="41"/>
    <col min="10241" max="10241" width="4.5703125" style="41" customWidth="1"/>
    <col min="10242" max="10242" width="5" style="41" customWidth="1"/>
    <col min="10243" max="10244" width="0" style="41" hidden="1" customWidth="1"/>
    <col min="10245" max="10245" width="11.140625" style="41" customWidth="1"/>
    <col min="10246" max="10246" width="19" style="41" customWidth="1"/>
    <col min="10247" max="10247" width="5.140625" style="41" customWidth="1"/>
    <col min="10248" max="10248" width="0" style="41" hidden="1" customWidth="1"/>
    <col min="10249" max="10249" width="16.28515625" style="41" customWidth="1"/>
    <col min="10250" max="10250" width="16.5703125" style="41" customWidth="1"/>
    <col min="10251" max="10251" width="11.7109375" style="41" customWidth="1"/>
    <col min="10252" max="10252" width="11.5703125" style="41" customWidth="1"/>
    <col min="10253" max="10253" width="7.140625" style="41" customWidth="1"/>
    <col min="10254" max="10254" width="9.5703125" style="41" customWidth="1"/>
    <col min="10255" max="10255" width="12.5703125" style="41" customWidth="1"/>
    <col min="10256" max="10256" width="7.7109375" style="41" customWidth="1"/>
    <col min="10257" max="10257" width="8.85546875" style="41" customWidth="1"/>
    <col min="10258" max="10258" width="3.7109375" style="41" customWidth="1"/>
    <col min="10259" max="10259" width="7.5703125" style="41" customWidth="1"/>
    <col min="10260" max="10260" width="8.85546875" style="41" customWidth="1"/>
    <col min="10261" max="10261" width="3.7109375" style="41" customWidth="1"/>
    <col min="10262" max="10262" width="7" style="41" customWidth="1"/>
    <col min="10263" max="10263" width="9.42578125" style="41" customWidth="1"/>
    <col min="10264" max="10264" width="3.85546875" style="41" customWidth="1"/>
    <col min="10265" max="10265" width="7.7109375" style="41" customWidth="1"/>
    <col min="10266" max="10266" width="9.42578125" style="41" customWidth="1"/>
    <col min="10267" max="10267" width="3.85546875" style="41" customWidth="1"/>
    <col min="10268" max="10268" width="7.85546875" style="41" customWidth="1"/>
    <col min="10269" max="10269" width="8.85546875" style="41" customWidth="1"/>
    <col min="10270" max="10270" width="3.7109375" style="41" customWidth="1"/>
    <col min="10271" max="10271" width="5.7109375" style="41" customWidth="1"/>
    <col min="10272" max="10272" width="2.85546875" style="41" customWidth="1"/>
    <col min="10273" max="10273" width="6.28515625" style="41" customWidth="1"/>
    <col min="10274" max="10274" width="7.7109375" style="41" customWidth="1"/>
    <col min="10275" max="10275" width="11.85546875" style="41" customWidth="1"/>
    <col min="10276" max="10276" width="9.5703125" style="41" customWidth="1"/>
    <col min="10277" max="10277" width="28.28515625" style="41" customWidth="1"/>
    <col min="10278" max="10278" width="11" style="41" customWidth="1"/>
    <col min="10279" max="10496" width="9.140625" style="41"/>
    <col min="10497" max="10497" width="4.5703125" style="41" customWidth="1"/>
    <col min="10498" max="10498" width="5" style="41" customWidth="1"/>
    <col min="10499" max="10500" width="0" style="41" hidden="1" customWidth="1"/>
    <col min="10501" max="10501" width="11.140625" style="41" customWidth="1"/>
    <col min="10502" max="10502" width="19" style="41" customWidth="1"/>
    <col min="10503" max="10503" width="5.140625" style="41" customWidth="1"/>
    <col min="10504" max="10504" width="0" style="41" hidden="1" customWidth="1"/>
    <col min="10505" max="10505" width="16.28515625" style="41" customWidth="1"/>
    <col min="10506" max="10506" width="16.5703125" style="41" customWidth="1"/>
    <col min="10507" max="10507" width="11.7109375" style="41" customWidth="1"/>
    <col min="10508" max="10508" width="11.5703125" style="41" customWidth="1"/>
    <col min="10509" max="10509" width="7.140625" style="41" customWidth="1"/>
    <col min="10510" max="10510" width="9.5703125" style="41" customWidth="1"/>
    <col min="10511" max="10511" width="12.5703125" style="41" customWidth="1"/>
    <col min="10512" max="10512" width="7.7109375" style="41" customWidth="1"/>
    <col min="10513" max="10513" width="8.85546875" style="41" customWidth="1"/>
    <col min="10514" max="10514" width="3.7109375" style="41" customWidth="1"/>
    <col min="10515" max="10515" width="7.5703125" style="41" customWidth="1"/>
    <col min="10516" max="10516" width="8.85546875" style="41" customWidth="1"/>
    <col min="10517" max="10517" width="3.7109375" style="41" customWidth="1"/>
    <col min="10518" max="10518" width="7" style="41" customWidth="1"/>
    <col min="10519" max="10519" width="9.42578125" style="41" customWidth="1"/>
    <col min="10520" max="10520" width="3.85546875" style="41" customWidth="1"/>
    <col min="10521" max="10521" width="7.7109375" style="41" customWidth="1"/>
    <col min="10522" max="10522" width="9.42578125" style="41" customWidth="1"/>
    <col min="10523" max="10523" width="3.85546875" style="41" customWidth="1"/>
    <col min="10524" max="10524" width="7.85546875" style="41" customWidth="1"/>
    <col min="10525" max="10525" width="8.85546875" style="41" customWidth="1"/>
    <col min="10526" max="10526" width="3.7109375" style="41" customWidth="1"/>
    <col min="10527" max="10527" width="5.7109375" style="41" customWidth="1"/>
    <col min="10528" max="10528" width="2.85546875" style="41" customWidth="1"/>
    <col min="10529" max="10529" width="6.28515625" style="41" customWidth="1"/>
    <col min="10530" max="10530" width="7.7109375" style="41" customWidth="1"/>
    <col min="10531" max="10531" width="11.85546875" style="41" customWidth="1"/>
    <col min="10532" max="10532" width="9.5703125" style="41" customWidth="1"/>
    <col min="10533" max="10533" width="28.28515625" style="41" customWidth="1"/>
    <col min="10534" max="10534" width="11" style="41" customWidth="1"/>
    <col min="10535" max="10752" width="9.140625" style="41"/>
    <col min="10753" max="10753" width="4.5703125" style="41" customWidth="1"/>
    <col min="10754" max="10754" width="5" style="41" customWidth="1"/>
    <col min="10755" max="10756" width="0" style="41" hidden="1" customWidth="1"/>
    <col min="10757" max="10757" width="11.140625" style="41" customWidth="1"/>
    <col min="10758" max="10758" width="19" style="41" customWidth="1"/>
    <col min="10759" max="10759" width="5.140625" style="41" customWidth="1"/>
    <col min="10760" max="10760" width="0" style="41" hidden="1" customWidth="1"/>
    <col min="10761" max="10761" width="16.28515625" style="41" customWidth="1"/>
    <col min="10762" max="10762" width="16.5703125" style="41" customWidth="1"/>
    <col min="10763" max="10763" width="11.7109375" style="41" customWidth="1"/>
    <col min="10764" max="10764" width="11.5703125" style="41" customWidth="1"/>
    <col min="10765" max="10765" width="7.140625" style="41" customWidth="1"/>
    <col min="10766" max="10766" width="9.5703125" style="41" customWidth="1"/>
    <col min="10767" max="10767" width="12.5703125" style="41" customWidth="1"/>
    <col min="10768" max="10768" width="7.7109375" style="41" customWidth="1"/>
    <col min="10769" max="10769" width="8.85546875" style="41" customWidth="1"/>
    <col min="10770" max="10770" width="3.7109375" style="41" customWidth="1"/>
    <col min="10771" max="10771" width="7.5703125" style="41" customWidth="1"/>
    <col min="10772" max="10772" width="8.85546875" style="41" customWidth="1"/>
    <col min="10773" max="10773" width="3.7109375" style="41" customWidth="1"/>
    <col min="10774" max="10774" width="7" style="41" customWidth="1"/>
    <col min="10775" max="10775" width="9.42578125" style="41" customWidth="1"/>
    <col min="10776" max="10776" width="3.85546875" style="41" customWidth="1"/>
    <col min="10777" max="10777" width="7.7109375" style="41" customWidth="1"/>
    <col min="10778" max="10778" width="9.42578125" style="41" customWidth="1"/>
    <col min="10779" max="10779" width="3.85546875" style="41" customWidth="1"/>
    <col min="10780" max="10780" width="7.85546875" style="41" customWidth="1"/>
    <col min="10781" max="10781" width="8.85546875" style="41" customWidth="1"/>
    <col min="10782" max="10782" width="3.7109375" style="41" customWidth="1"/>
    <col min="10783" max="10783" width="5.7109375" style="41" customWidth="1"/>
    <col min="10784" max="10784" width="2.85546875" style="41" customWidth="1"/>
    <col min="10785" max="10785" width="6.28515625" style="41" customWidth="1"/>
    <col min="10786" max="10786" width="7.7109375" style="41" customWidth="1"/>
    <col min="10787" max="10787" width="11.85546875" style="41" customWidth="1"/>
    <col min="10788" max="10788" width="9.5703125" style="41" customWidth="1"/>
    <col min="10789" max="10789" width="28.28515625" style="41" customWidth="1"/>
    <col min="10790" max="10790" width="11" style="41" customWidth="1"/>
    <col min="10791" max="11008" width="9.140625" style="41"/>
    <col min="11009" max="11009" width="4.5703125" style="41" customWidth="1"/>
    <col min="11010" max="11010" width="5" style="41" customWidth="1"/>
    <col min="11011" max="11012" width="0" style="41" hidden="1" customWidth="1"/>
    <col min="11013" max="11013" width="11.140625" style="41" customWidth="1"/>
    <col min="11014" max="11014" width="19" style="41" customWidth="1"/>
    <col min="11015" max="11015" width="5.140625" style="41" customWidth="1"/>
    <col min="11016" max="11016" width="0" style="41" hidden="1" customWidth="1"/>
    <col min="11017" max="11017" width="16.28515625" style="41" customWidth="1"/>
    <col min="11018" max="11018" width="16.5703125" style="41" customWidth="1"/>
    <col min="11019" max="11019" width="11.7109375" style="41" customWidth="1"/>
    <col min="11020" max="11020" width="11.5703125" style="41" customWidth="1"/>
    <col min="11021" max="11021" width="7.140625" style="41" customWidth="1"/>
    <col min="11022" max="11022" width="9.5703125" style="41" customWidth="1"/>
    <col min="11023" max="11023" width="12.5703125" style="41" customWidth="1"/>
    <col min="11024" max="11024" width="7.7109375" style="41" customWidth="1"/>
    <col min="11025" max="11025" width="8.85546875" style="41" customWidth="1"/>
    <col min="11026" max="11026" width="3.7109375" style="41" customWidth="1"/>
    <col min="11027" max="11027" width="7.5703125" style="41" customWidth="1"/>
    <col min="11028" max="11028" width="8.85546875" style="41" customWidth="1"/>
    <col min="11029" max="11029" width="3.7109375" style="41" customWidth="1"/>
    <col min="11030" max="11030" width="7" style="41" customWidth="1"/>
    <col min="11031" max="11031" width="9.42578125" style="41" customWidth="1"/>
    <col min="11032" max="11032" width="3.85546875" style="41" customWidth="1"/>
    <col min="11033" max="11033" width="7.7109375" style="41" customWidth="1"/>
    <col min="11034" max="11034" width="9.42578125" style="41" customWidth="1"/>
    <col min="11035" max="11035" width="3.85546875" style="41" customWidth="1"/>
    <col min="11036" max="11036" width="7.85546875" style="41" customWidth="1"/>
    <col min="11037" max="11037" width="8.85546875" style="41" customWidth="1"/>
    <col min="11038" max="11038" width="3.7109375" style="41" customWidth="1"/>
    <col min="11039" max="11039" width="5.7109375" style="41" customWidth="1"/>
    <col min="11040" max="11040" width="2.85546875" style="41" customWidth="1"/>
    <col min="11041" max="11041" width="6.28515625" style="41" customWidth="1"/>
    <col min="11042" max="11042" width="7.7109375" style="41" customWidth="1"/>
    <col min="11043" max="11043" width="11.85546875" style="41" customWidth="1"/>
    <col min="11044" max="11044" width="9.5703125" style="41" customWidth="1"/>
    <col min="11045" max="11045" width="28.28515625" style="41" customWidth="1"/>
    <col min="11046" max="11046" width="11" style="41" customWidth="1"/>
    <col min="11047" max="11264" width="9.140625" style="41"/>
    <col min="11265" max="11265" width="4.5703125" style="41" customWidth="1"/>
    <col min="11266" max="11266" width="5" style="41" customWidth="1"/>
    <col min="11267" max="11268" width="0" style="41" hidden="1" customWidth="1"/>
    <col min="11269" max="11269" width="11.140625" style="41" customWidth="1"/>
    <col min="11270" max="11270" width="19" style="41" customWidth="1"/>
    <col min="11271" max="11271" width="5.140625" style="41" customWidth="1"/>
    <col min="11272" max="11272" width="0" style="41" hidden="1" customWidth="1"/>
    <col min="11273" max="11273" width="16.28515625" style="41" customWidth="1"/>
    <col min="11274" max="11274" width="16.5703125" style="41" customWidth="1"/>
    <col min="11275" max="11275" width="11.7109375" style="41" customWidth="1"/>
    <col min="11276" max="11276" width="11.5703125" style="41" customWidth="1"/>
    <col min="11277" max="11277" width="7.140625" style="41" customWidth="1"/>
    <col min="11278" max="11278" width="9.5703125" style="41" customWidth="1"/>
    <col min="11279" max="11279" width="12.5703125" style="41" customWidth="1"/>
    <col min="11280" max="11280" width="7.7109375" style="41" customWidth="1"/>
    <col min="11281" max="11281" width="8.85546875" style="41" customWidth="1"/>
    <col min="11282" max="11282" width="3.7109375" style="41" customWidth="1"/>
    <col min="11283" max="11283" width="7.5703125" style="41" customWidth="1"/>
    <col min="11284" max="11284" width="8.85546875" style="41" customWidth="1"/>
    <col min="11285" max="11285" width="3.7109375" style="41" customWidth="1"/>
    <col min="11286" max="11286" width="7" style="41" customWidth="1"/>
    <col min="11287" max="11287" width="9.42578125" style="41" customWidth="1"/>
    <col min="11288" max="11288" width="3.85546875" style="41" customWidth="1"/>
    <col min="11289" max="11289" width="7.7109375" style="41" customWidth="1"/>
    <col min="11290" max="11290" width="9.42578125" style="41" customWidth="1"/>
    <col min="11291" max="11291" width="3.85546875" style="41" customWidth="1"/>
    <col min="11292" max="11292" width="7.85546875" style="41" customWidth="1"/>
    <col min="11293" max="11293" width="8.85546875" style="41" customWidth="1"/>
    <col min="11294" max="11294" width="3.7109375" style="41" customWidth="1"/>
    <col min="11295" max="11295" width="5.7109375" style="41" customWidth="1"/>
    <col min="11296" max="11296" width="2.85546875" style="41" customWidth="1"/>
    <col min="11297" max="11297" width="6.28515625" style="41" customWidth="1"/>
    <col min="11298" max="11298" width="7.7109375" style="41" customWidth="1"/>
    <col min="11299" max="11299" width="11.85546875" style="41" customWidth="1"/>
    <col min="11300" max="11300" width="9.5703125" style="41" customWidth="1"/>
    <col min="11301" max="11301" width="28.28515625" style="41" customWidth="1"/>
    <col min="11302" max="11302" width="11" style="41" customWidth="1"/>
    <col min="11303" max="11520" width="9.140625" style="41"/>
    <col min="11521" max="11521" width="4.5703125" style="41" customWidth="1"/>
    <col min="11522" max="11522" width="5" style="41" customWidth="1"/>
    <col min="11523" max="11524" width="0" style="41" hidden="1" customWidth="1"/>
    <col min="11525" max="11525" width="11.140625" style="41" customWidth="1"/>
    <col min="11526" max="11526" width="19" style="41" customWidth="1"/>
    <col min="11527" max="11527" width="5.140625" style="41" customWidth="1"/>
    <col min="11528" max="11528" width="0" style="41" hidden="1" customWidth="1"/>
    <col min="11529" max="11529" width="16.28515625" style="41" customWidth="1"/>
    <col min="11530" max="11530" width="16.5703125" style="41" customWidth="1"/>
    <col min="11531" max="11531" width="11.7109375" style="41" customWidth="1"/>
    <col min="11532" max="11532" width="11.5703125" style="41" customWidth="1"/>
    <col min="11533" max="11533" width="7.140625" style="41" customWidth="1"/>
    <col min="11534" max="11534" width="9.5703125" style="41" customWidth="1"/>
    <col min="11535" max="11535" width="12.5703125" style="41" customWidth="1"/>
    <col min="11536" max="11536" width="7.7109375" style="41" customWidth="1"/>
    <col min="11537" max="11537" width="8.85546875" style="41" customWidth="1"/>
    <col min="11538" max="11538" width="3.7109375" style="41" customWidth="1"/>
    <col min="11539" max="11539" width="7.5703125" style="41" customWidth="1"/>
    <col min="11540" max="11540" width="8.85546875" style="41" customWidth="1"/>
    <col min="11541" max="11541" width="3.7109375" style="41" customWidth="1"/>
    <col min="11542" max="11542" width="7" style="41" customWidth="1"/>
    <col min="11543" max="11543" width="9.42578125" style="41" customWidth="1"/>
    <col min="11544" max="11544" width="3.85546875" style="41" customWidth="1"/>
    <col min="11545" max="11545" width="7.7109375" style="41" customWidth="1"/>
    <col min="11546" max="11546" width="9.42578125" style="41" customWidth="1"/>
    <col min="11547" max="11547" width="3.85546875" style="41" customWidth="1"/>
    <col min="11548" max="11548" width="7.85546875" style="41" customWidth="1"/>
    <col min="11549" max="11549" width="8.85546875" style="41" customWidth="1"/>
    <col min="11550" max="11550" width="3.7109375" style="41" customWidth="1"/>
    <col min="11551" max="11551" width="5.7109375" style="41" customWidth="1"/>
    <col min="11552" max="11552" width="2.85546875" style="41" customWidth="1"/>
    <col min="11553" max="11553" width="6.28515625" style="41" customWidth="1"/>
    <col min="11554" max="11554" width="7.7109375" style="41" customWidth="1"/>
    <col min="11555" max="11555" width="11.85546875" style="41" customWidth="1"/>
    <col min="11556" max="11556" width="9.5703125" style="41" customWidth="1"/>
    <col min="11557" max="11557" width="28.28515625" style="41" customWidth="1"/>
    <col min="11558" max="11558" width="11" style="41" customWidth="1"/>
    <col min="11559" max="11776" width="9.140625" style="41"/>
    <col min="11777" max="11777" width="4.5703125" style="41" customWidth="1"/>
    <col min="11778" max="11778" width="5" style="41" customWidth="1"/>
    <col min="11779" max="11780" width="0" style="41" hidden="1" customWidth="1"/>
    <col min="11781" max="11781" width="11.140625" style="41" customWidth="1"/>
    <col min="11782" max="11782" width="19" style="41" customWidth="1"/>
    <col min="11783" max="11783" width="5.140625" style="41" customWidth="1"/>
    <col min="11784" max="11784" width="0" style="41" hidden="1" customWidth="1"/>
    <col min="11785" max="11785" width="16.28515625" style="41" customWidth="1"/>
    <col min="11786" max="11786" width="16.5703125" style="41" customWidth="1"/>
    <col min="11787" max="11787" width="11.7109375" style="41" customWidth="1"/>
    <col min="11788" max="11788" width="11.5703125" style="41" customWidth="1"/>
    <col min="11789" max="11789" width="7.140625" style="41" customWidth="1"/>
    <col min="11790" max="11790" width="9.5703125" style="41" customWidth="1"/>
    <col min="11791" max="11791" width="12.5703125" style="41" customWidth="1"/>
    <col min="11792" max="11792" width="7.7109375" style="41" customWidth="1"/>
    <col min="11793" max="11793" width="8.85546875" style="41" customWidth="1"/>
    <col min="11794" max="11794" width="3.7109375" style="41" customWidth="1"/>
    <col min="11795" max="11795" width="7.5703125" style="41" customWidth="1"/>
    <col min="11796" max="11796" width="8.85546875" style="41" customWidth="1"/>
    <col min="11797" max="11797" width="3.7109375" style="41" customWidth="1"/>
    <col min="11798" max="11798" width="7" style="41" customWidth="1"/>
    <col min="11799" max="11799" width="9.42578125" style="41" customWidth="1"/>
    <col min="11800" max="11800" width="3.85546875" style="41" customWidth="1"/>
    <col min="11801" max="11801" width="7.7109375" style="41" customWidth="1"/>
    <col min="11802" max="11802" width="9.42578125" style="41" customWidth="1"/>
    <col min="11803" max="11803" width="3.85546875" style="41" customWidth="1"/>
    <col min="11804" max="11804" width="7.85546875" style="41" customWidth="1"/>
    <col min="11805" max="11805" width="8.85546875" style="41" customWidth="1"/>
    <col min="11806" max="11806" width="3.7109375" style="41" customWidth="1"/>
    <col min="11807" max="11807" width="5.7109375" style="41" customWidth="1"/>
    <col min="11808" max="11808" width="2.85546875" style="41" customWidth="1"/>
    <col min="11809" max="11809" width="6.28515625" style="41" customWidth="1"/>
    <col min="11810" max="11810" width="7.7109375" style="41" customWidth="1"/>
    <col min="11811" max="11811" width="11.85546875" style="41" customWidth="1"/>
    <col min="11812" max="11812" width="9.5703125" style="41" customWidth="1"/>
    <col min="11813" max="11813" width="28.28515625" style="41" customWidth="1"/>
    <col min="11814" max="11814" width="11" style="41" customWidth="1"/>
    <col min="11815" max="12032" width="9.140625" style="41"/>
    <col min="12033" max="12033" width="4.5703125" style="41" customWidth="1"/>
    <col min="12034" max="12034" width="5" style="41" customWidth="1"/>
    <col min="12035" max="12036" width="0" style="41" hidden="1" customWidth="1"/>
    <col min="12037" max="12037" width="11.140625" style="41" customWidth="1"/>
    <col min="12038" max="12038" width="19" style="41" customWidth="1"/>
    <col min="12039" max="12039" width="5.140625" style="41" customWidth="1"/>
    <col min="12040" max="12040" width="0" style="41" hidden="1" customWidth="1"/>
    <col min="12041" max="12041" width="16.28515625" style="41" customWidth="1"/>
    <col min="12042" max="12042" width="16.5703125" style="41" customWidth="1"/>
    <col min="12043" max="12043" width="11.7109375" style="41" customWidth="1"/>
    <col min="12044" max="12044" width="11.5703125" style="41" customWidth="1"/>
    <col min="12045" max="12045" width="7.140625" style="41" customWidth="1"/>
    <col min="12046" max="12046" width="9.5703125" style="41" customWidth="1"/>
    <col min="12047" max="12047" width="12.5703125" style="41" customWidth="1"/>
    <col min="12048" max="12048" width="7.7109375" style="41" customWidth="1"/>
    <col min="12049" max="12049" width="8.85546875" style="41" customWidth="1"/>
    <col min="12050" max="12050" width="3.7109375" style="41" customWidth="1"/>
    <col min="12051" max="12051" width="7.5703125" style="41" customWidth="1"/>
    <col min="12052" max="12052" width="8.85546875" style="41" customWidth="1"/>
    <col min="12053" max="12053" width="3.7109375" style="41" customWidth="1"/>
    <col min="12054" max="12054" width="7" style="41" customWidth="1"/>
    <col min="12055" max="12055" width="9.42578125" style="41" customWidth="1"/>
    <col min="12056" max="12056" width="3.85546875" style="41" customWidth="1"/>
    <col min="12057" max="12057" width="7.7109375" style="41" customWidth="1"/>
    <col min="12058" max="12058" width="9.42578125" style="41" customWidth="1"/>
    <col min="12059" max="12059" width="3.85546875" style="41" customWidth="1"/>
    <col min="12060" max="12060" width="7.85546875" style="41" customWidth="1"/>
    <col min="12061" max="12061" width="8.85546875" style="41" customWidth="1"/>
    <col min="12062" max="12062" width="3.7109375" style="41" customWidth="1"/>
    <col min="12063" max="12063" width="5.7109375" style="41" customWidth="1"/>
    <col min="12064" max="12064" width="2.85546875" style="41" customWidth="1"/>
    <col min="12065" max="12065" width="6.28515625" style="41" customWidth="1"/>
    <col min="12066" max="12066" width="7.7109375" style="41" customWidth="1"/>
    <col min="12067" max="12067" width="11.85546875" style="41" customWidth="1"/>
    <col min="12068" max="12068" width="9.5703125" style="41" customWidth="1"/>
    <col min="12069" max="12069" width="28.28515625" style="41" customWidth="1"/>
    <col min="12070" max="12070" width="11" style="41" customWidth="1"/>
    <col min="12071" max="12288" width="9.140625" style="41"/>
    <col min="12289" max="12289" width="4.5703125" style="41" customWidth="1"/>
    <col min="12290" max="12290" width="5" style="41" customWidth="1"/>
    <col min="12291" max="12292" width="0" style="41" hidden="1" customWidth="1"/>
    <col min="12293" max="12293" width="11.140625" style="41" customWidth="1"/>
    <col min="12294" max="12294" width="19" style="41" customWidth="1"/>
    <col min="12295" max="12295" width="5.140625" style="41" customWidth="1"/>
    <col min="12296" max="12296" width="0" style="41" hidden="1" customWidth="1"/>
    <col min="12297" max="12297" width="16.28515625" style="41" customWidth="1"/>
    <col min="12298" max="12298" width="16.5703125" style="41" customWidth="1"/>
    <col min="12299" max="12299" width="11.7109375" style="41" customWidth="1"/>
    <col min="12300" max="12300" width="11.5703125" style="41" customWidth="1"/>
    <col min="12301" max="12301" width="7.140625" style="41" customWidth="1"/>
    <col min="12302" max="12302" width="9.5703125" style="41" customWidth="1"/>
    <col min="12303" max="12303" width="12.5703125" style="41" customWidth="1"/>
    <col min="12304" max="12304" width="7.7109375" style="41" customWidth="1"/>
    <col min="12305" max="12305" width="8.85546875" style="41" customWidth="1"/>
    <col min="12306" max="12306" width="3.7109375" style="41" customWidth="1"/>
    <col min="12307" max="12307" width="7.5703125" style="41" customWidth="1"/>
    <col min="12308" max="12308" width="8.85546875" style="41" customWidth="1"/>
    <col min="12309" max="12309" width="3.7109375" style="41" customWidth="1"/>
    <col min="12310" max="12310" width="7" style="41" customWidth="1"/>
    <col min="12311" max="12311" width="9.42578125" style="41" customWidth="1"/>
    <col min="12312" max="12312" width="3.85546875" style="41" customWidth="1"/>
    <col min="12313" max="12313" width="7.7109375" style="41" customWidth="1"/>
    <col min="12314" max="12314" width="9.42578125" style="41" customWidth="1"/>
    <col min="12315" max="12315" width="3.85546875" style="41" customWidth="1"/>
    <col min="12316" max="12316" width="7.85546875" style="41" customWidth="1"/>
    <col min="12317" max="12317" width="8.85546875" style="41" customWidth="1"/>
    <col min="12318" max="12318" width="3.7109375" style="41" customWidth="1"/>
    <col min="12319" max="12319" width="5.7109375" style="41" customWidth="1"/>
    <col min="12320" max="12320" width="2.85546875" style="41" customWidth="1"/>
    <col min="12321" max="12321" width="6.28515625" style="41" customWidth="1"/>
    <col min="12322" max="12322" width="7.7109375" style="41" customWidth="1"/>
    <col min="12323" max="12323" width="11.85546875" style="41" customWidth="1"/>
    <col min="12324" max="12324" width="9.5703125" style="41" customWidth="1"/>
    <col min="12325" max="12325" width="28.28515625" style="41" customWidth="1"/>
    <col min="12326" max="12326" width="11" style="41" customWidth="1"/>
    <col min="12327" max="12544" width="9.140625" style="41"/>
    <col min="12545" max="12545" width="4.5703125" style="41" customWidth="1"/>
    <col min="12546" max="12546" width="5" style="41" customWidth="1"/>
    <col min="12547" max="12548" width="0" style="41" hidden="1" customWidth="1"/>
    <col min="12549" max="12549" width="11.140625" style="41" customWidth="1"/>
    <col min="12550" max="12550" width="19" style="41" customWidth="1"/>
    <col min="12551" max="12551" width="5.140625" style="41" customWidth="1"/>
    <col min="12552" max="12552" width="0" style="41" hidden="1" customWidth="1"/>
    <col min="12553" max="12553" width="16.28515625" style="41" customWidth="1"/>
    <col min="12554" max="12554" width="16.5703125" style="41" customWidth="1"/>
    <col min="12555" max="12555" width="11.7109375" style="41" customWidth="1"/>
    <col min="12556" max="12556" width="11.5703125" style="41" customWidth="1"/>
    <col min="12557" max="12557" width="7.140625" style="41" customWidth="1"/>
    <col min="12558" max="12558" width="9.5703125" style="41" customWidth="1"/>
    <col min="12559" max="12559" width="12.5703125" style="41" customWidth="1"/>
    <col min="12560" max="12560" width="7.7109375" style="41" customWidth="1"/>
    <col min="12561" max="12561" width="8.85546875" style="41" customWidth="1"/>
    <col min="12562" max="12562" width="3.7109375" style="41" customWidth="1"/>
    <col min="12563" max="12563" width="7.5703125" style="41" customWidth="1"/>
    <col min="12564" max="12564" width="8.85546875" style="41" customWidth="1"/>
    <col min="12565" max="12565" width="3.7109375" style="41" customWidth="1"/>
    <col min="12566" max="12566" width="7" style="41" customWidth="1"/>
    <col min="12567" max="12567" width="9.42578125" style="41" customWidth="1"/>
    <col min="12568" max="12568" width="3.85546875" style="41" customWidth="1"/>
    <col min="12569" max="12569" width="7.7109375" style="41" customWidth="1"/>
    <col min="12570" max="12570" width="9.42578125" style="41" customWidth="1"/>
    <col min="12571" max="12571" width="3.85546875" style="41" customWidth="1"/>
    <col min="12572" max="12572" width="7.85546875" style="41" customWidth="1"/>
    <col min="12573" max="12573" width="8.85546875" style="41" customWidth="1"/>
    <col min="12574" max="12574" width="3.7109375" style="41" customWidth="1"/>
    <col min="12575" max="12575" width="5.7109375" style="41" customWidth="1"/>
    <col min="12576" max="12576" width="2.85546875" style="41" customWidth="1"/>
    <col min="12577" max="12577" width="6.28515625" style="41" customWidth="1"/>
    <col min="12578" max="12578" width="7.7109375" style="41" customWidth="1"/>
    <col min="12579" max="12579" width="11.85546875" style="41" customWidth="1"/>
    <col min="12580" max="12580" width="9.5703125" style="41" customWidth="1"/>
    <col min="12581" max="12581" width="28.28515625" style="41" customWidth="1"/>
    <col min="12582" max="12582" width="11" style="41" customWidth="1"/>
    <col min="12583" max="12800" width="9.140625" style="41"/>
    <col min="12801" max="12801" width="4.5703125" style="41" customWidth="1"/>
    <col min="12802" max="12802" width="5" style="41" customWidth="1"/>
    <col min="12803" max="12804" width="0" style="41" hidden="1" customWidth="1"/>
    <col min="12805" max="12805" width="11.140625" style="41" customWidth="1"/>
    <col min="12806" max="12806" width="19" style="41" customWidth="1"/>
    <col min="12807" max="12807" width="5.140625" style="41" customWidth="1"/>
    <col min="12808" max="12808" width="0" style="41" hidden="1" customWidth="1"/>
    <col min="12809" max="12809" width="16.28515625" style="41" customWidth="1"/>
    <col min="12810" max="12810" width="16.5703125" style="41" customWidth="1"/>
    <col min="12811" max="12811" width="11.7109375" style="41" customWidth="1"/>
    <col min="12812" max="12812" width="11.5703125" style="41" customWidth="1"/>
    <col min="12813" max="12813" width="7.140625" style="41" customWidth="1"/>
    <col min="12814" max="12814" width="9.5703125" style="41" customWidth="1"/>
    <col min="12815" max="12815" width="12.5703125" style="41" customWidth="1"/>
    <col min="12816" max="12816" width="7.7109375" style="41" customWidth="1"/>
    <col min="12817" max="12817" width="8.85546875" style="41" customWidth="1"/>
    <col min="12818" max="12818" width="3.7109375" style="41" customWidth="1"/>
    <col min="12819" max="12819" width="7.5703125" style="41" customWidth="1"/>
    <col min="12820" max="12820" width="8.85546875" style="41" customWidth="1"/>
    <col min="12821" max="12821" width="3.7109375" style="41" customWidth="1"/>
    <col min="12822" max="12822" width="7" style="41" customWidth="1"/>
    <col min="12823" max="12823" width="9.42578125" style="41" customWidth="1"/>
    <col min="12824" max="12824" width="3.85546875" style="41" customWidth="1"/>
    <col min="12825" max="12825" width="7.7109375" style="41" customWidth="1"/>
    <col min="12826" max="12826" width="9.42578125" style="41" customWidth="1"/>
    <col min="12827" max="12827" width="3.85546875" style="41" customWidth="1"/>
    <col min="12828" max="12828" width="7.85546875" style="41" customWidth="1"/>
    <col min="12829" max="12829" width="8.85546875" style="41" customWidth="1"/>
    <col min="12830" max="12830" width="3.7109375" style="41" customWidth="1"/>
    <col min="12831" max="12831" width="5.7109375" style="41" customWidth="1"/>
    <col min="12832" max="12832" width="2.85546875" style="41" customWidth="1"/>
    <col min="12833" max="12833" width="6.28515625" style="41" customWidth="1"/>
    <col min="12834" max="12834" width="7.7109375" style="41" customWidth="1"/>
    <col min="12835" max="12835" width="11.85546875" style="41" customWidth="1"/>
    <col min="12836" max="12836" width="9.5703125" style="41" customWidth="1"/>
    <col min="12837" max="12837" width="28.28515625" style="41" customWidth="1"/>
    <col min="12838" max="12838" width="11" style="41" customWidth="1"/>
    <col min="12839" max="13056" width="9.140625" style="41"/>
    <col min="13057" max="13057" width="4.5703125" style="41" customWidth="1"/>
    <col min="13058" max="13058" width="5" style="41" customWidth="1"/>
    <col min="13059" max="13060" width="0" style="41" hidden="1" customWidth="1"/>
    <col min="13061" max="13061" width="11.140625" style="41" customWidth="1"/>
    <col min="13062" max="13062" width="19" style="41" customWidth="1"/>
    <col min="13063" max="13063" width="5.140625" style="41" customWidth="1"/>
    <col min="13064" max="13064" width="0" style="41" hidden="1" customWidth="1"/>
    <col min="13065" max="13065" width="16.28515625" style="41" customWidth="1"/>
    <col min="13066" max="13066" width="16.5703125" style="41" customWidth="1"/>
    <col min="13067" max="13067" width="11.7109375" style="41" customWidth="1"/>
    <col min="13068" max="13068" width="11.5703125" style="41" customWidth="1"/>
    <col min="13069" max="13069" width="7.140625" style="41" customWidth="1"/>
    <col min="13070" max="13070" width="9.5703125" style="41" customWidth="1"/>
    <col min="13071" max="13071" width="12.5703125" style="41" customWidth="1"/>
    <col min="13072" max="13072" width="7.7109375" style="41" customWidth="1"/>
    <col min="13073" max="13073" width="8.85546875" style="41" customWidth="1"/>
    <col min="13074" max="13074" width="3.7109375" style="41" customWidth="1"/>
    <col min="13075" max="13075" width="7.5703125" style="41" customWidth="1"/>
    <col min="13076" max="13076" width="8.85546875" style="41" customWidth="1"/>
    <col min="13077" max="13077" width="3.7109375" style="41" customWidth="1"/>
    <col min="13078" max="13078" width="7" style="41" customWidth="1"/>
    <col min="13079" max="13079" width="9.42578125" style="41" customWidth="1"/>
    <col min="13080" max="13080" width="3.85546875" style="41" customWidth="1"/>
    <col min="13081" max="13081" width="7.7109375" style="41" customWidth="1"/>
    <col min="13082" max="13082" width="9.42578125" style="41" customWidth="1"/>
    <col min="13083" max="13083" width="3.85546875" style="41" customWidth="1"/>
    <col min="13084" max="13084" width="7.85546875" style="41" customWidth="1"/>
    <col min="13085" max="13085" width="8.85546875" style="41" customWidth="1"/>
    <col min="13086" max="13086" width="3.7109375" style="41" customWidth="1"/>
    <col min="13087" max="13087" width="5.7109375" style="41" customWidth="1"/>
    <col min="13088" max="13088" width="2.85546875" style="41" customWidth="1"/>
    <col min="13089" max="13089" width="6.28515625" style="41" customWidth="1"/>
    <col min="13090" max="13090" width="7.7109375" style="41" customWidth="1"/>
    <col min="13091" max="13091" width="11.85546875" style="41" customWidth="1"/>
    <col min="13092" max="13092" width="9.5703125" style="41" customWidth="1"/>
    <col min="13093" max="13093" width="28.28515625" style="41" customWidth="1"/>
    <col min="13094" max="13094" width="11" style="41" customWidth="1"/>
    <col min="13095" max="13312" width="9.140625" style="41"/>
    <col min="13313" max="13313" width="4.5703125" style="41" customWidth="1"/>
    <col min="13314" max="13314" width="5" style="41" customWidth="1"/>
    <col min="13315" max="13316" width="0" style="41" hidden="1" customWidth="1"/>
    <col min="13317" max="13317" width="11.140625" style="41" customWidth="1"/>
    <col min="13318" max="13318" width="19" style="41" customWidth="1"/>
    <col min="13319" max="13319" width="5.140625" style="41" customWidth="1"/>
    <col min="13320" max="13320" width="0" style="41" hidden="1" customWidth="1"/>
    <col min="13321" max="13321" width="16.28515625" style="41" customWidth="1"/>
    <col min="13322" max="13322" width="16.5703125" style="41" customWidth="1"/>
    <col min="13323" max="13323" width="11.7109375" style="41" customWidth="1"/>
    <col min="13324" max="13324" width="11.5703125" style="41" customWidth="1"/>
    <col min="13325" max="13325" width="7.140625" style="41" customWidth="1"/>
    <col min="13326" max="13326" width="9.5703125" style="41" customWidth="1"/>
    <col min="13327" max="13327" width="12.5703125" style="41" customWidth="1"/>
    <col min="13328" max="13328" width="7.7109375" style="41" customWidth="1"/>
    <col min="13329" max="13329" width="8.85546875" style="41" customWidth="1"/>
    <col min="13330" max="13330" width="3.7109375" style="41" customWidth="1"/>
    <col min="13331" max="13331" width="7.5703125" style="41" customWidth="1"/>
    <col min="13332" max="13332" width="8.85546875" style="41" customWidth="1"/>
    <col min="13333" max="13333" width="3.7109375" style="41" customWidth="1"/>
    <col min="13334" max="13334" width="7" style="41" customWidth="1"/>
    <col min="13335" max="13335" width="9.42578125" style="41" customWidth="1"/>
    <col min="13336" max="13336" width="3.85546875" style="41" customWidth="1"/>
    <col min="13337" max="13337" width="7.7109375" style="41" customWidth="1"/>
    <col min="13338" max="13338" width="9.42578125" style="41" customWidth="1"/>
    <col min="13339" max="13339" width="3.85546875" style="41" customWidth="1"/>
    <col min="13340" max="13340" width="7.85546875" style="41" customWidth="1"/>
    <col min="13341" max="13341" width="8.85546875" style="41" customWidth="1"/>
    <col min="13342" max="13342" width="3.7109375" style="41" customWidth="1"/>
    <col min="13343" max="13343" width="5.7109375" style="41" customWidth="1"/>
    <col min="13344" max="13344" width="2.85546875" style="41" customWidth="1"/>
    <col min="13345" max="13345" width="6.28515625" style="41" customWidth="1"/>
    <col min="13346" max="13346" width="7.7109375" style="41" customWidth="1"/>
    <col min="13347" max="13347" width="11.85546875" style="41" customWidth="1"/>
    <col min="13348" max="13348" width="9.5703125" style="41" customWidth="1"/>
    <col min="13349" max="13349" width="28.28515625" style="41" customWidth="1"/>
    <col min="13350" max="13350" width="11" style="41" customWidth="1"/>
    <col min="13351" max="13568" width="9.140625" style="41"/>
    <col min="13569" max="13569" width="4.5703125" style="41" customWidth="1"/>
    <col min="13570" max="13570" width="5" style="41" customWidth="1"/>
    <col min="13571" max="13572" width="0" style="41" hidden="1" customWidth="1"/>
    <col min="13573" max="13573" width="11.140625" style="41" customWidth="1"/>
    <col min="13574" max="13574" width="19" style="41" customWidth="1"/>
    <col min="13575" max="13575" width="5.140625" style="41" customWidth="1"/>
    <col min="13576" max="13576" width="0" style="41" hidden="1" customWidth="1"/>
    <col min="13577" max="13577" width="16.28515625" style="41" customWidth="1"/>
    <col min="13578" max="13578" width="16.5703125" style="41" customWidth="1"/>
    <col min="13579" max="13579" width="11.7109375" style="41" customWidth="1"/>
    <col min="13580" max="13580" width="11.5703125" style="41" customWidth="1"/>
    <col min="13581" max="13581" width="7.140625" style="41" customWidth="1"/>
    <col min="13582" max="13582" width="9.5703125" style="41" customWidth="1"/>
    <col min="13583" max="13583" width="12.5703125" style="41" customWidth="1"/>
    <col min="13584" max="13584" width="7.7109375" style="41" customWidth="1"/>
    <col min="13585" max="13585" width="8.85546875" style="41" customWidth="1"/>
    <col min="13586" max="13586" width="3.7109375" style="41" customWidth="1"/>
    <col min="13587" max="13587" width="7.5703125" style="41" customWidth="1"/>
    <col min="13588" max="13588" width="8.85546875" style="41" customWidth="1"/>
    <col min="13589" max="13589" width="3.7109375" style="41" customWidth="1"/>
    <col min="13590" max="13590" width="7" style="41" customWidth="1"/>
    <col min="13591" max="13591" width="9.42578125" style="41" customWidth="1"/>
    <col min="13592" max="13592" width="3.85546875" style="41" customWidth="1"/>
    <col min="13593" max="13593" width="7.7109375" style="41" customWidth="1"/>
    <col min="13594" max="13594" width="9.42578125" style="41" customWidth="1"/>
    <col min="13595" max="13595" width="3.85546875" style="41" customWidth="1"/>
    <col min="13596" max="13596" width="7.85546875" style="41" customWidth="1"/>
    <col min="13597" max="13597" width="8.85546875" style="41" customWidth="1"/>
    <col min="13598" max="13598" width="3.7109375" style="41" customWidth="1"/>
    <col min="13599" max="13599" width="5.7109375" style="41" customWidth="1"/>
    <col min="13600" max="13600" width="2.85546875" style="41" customWidth="1"/>
    <col min="13601" max="13601" width="6.28515625" style="41" customWidth="1"/>
    <col min="13602" max="13602" width="7.7109375" style="41" customWidth="1"/>
    <col min="13603" max="13603" width="11.85546875" style="41" customWidth="1"/>
    <col min="13604" max="13604" width="9.5703125" style="41" customWidth="1"/>
    <col min="13605" max="13605" width="28.28515625" style="41" customWidth="1"/>
    <col min="13606" max="13606" width="11" style="41" customWidth="1"/>
    <col min="13607" max="13824" width="9.140625" style="41"/>
    <col min="13825" max="13825" width="4.5703125" style="41" customWidth="1"/>
    <col min="13826" max="13826" width="5" style="41" customWidth="1"/>
    <col min="13827" max="13828" width="0" style="41" hidden="1" customWidth="1"/>
    <col min="13829" max="13829" width="11.140625" style="41" customWidth="1"/>
    <col min="13830" max="13830" width="19" style="41" customWidth="1"/>
    <col min="13831" max="13831" width="5.140625" style="41" customWidth="1"/>
    <col min="13832" max="13832" width="0" style="41" hidden="1" customWidth="1"/>
    <col min="13833" max="13833" width="16.28515625" style="41" customWidth="1"/>
    <col min="13834" max="13834" width="16.5703125" style="41" customWidth="1"/>
    <col min="13835" max="13835" width="11.7109375" style="41" customWidth="1"/>
    <col min="13836" max="13836" width="11.5703125" style="41" customWidth="1"/>
    <col min="13837" max="13837" width="7.140625" style="41" customWidth="1"/>
    <col min="13838" max="13838" width="9.5703125" style="41" customWidth="1"/>
    <col min="13839" max="13839" width="12.5703125" style="41" customWidth="1"/>
    <col min="13840" max="13840" width="7.7109375" style="41" customWidth="1"/>
    <col min="13841" max="13841" width="8.85546875" style="41" customWidth="1"/>
    <col min="13842" max="13842" width="3.7109375" style="41" customWidth="1"/>
    <col min="13843" max="13843" width="7.5703125" style="41" customWidth="1"/>
    <col min="13844" max="13844" width="8.85546875" style="41" customWidth="1"/>
    <col min="13845" max="13845" width="3.7109375" style="41" customWidth="1"/>
    <col min="13846" max="13846" width="7" style="41" customWidth="1"/>
    <col min="13847" max="13847" width="9.42578125" style="41" customWidth="1"/>
    <col min="13848" max="13848" width="3.85546875" style="41" customWidth="1"/>
    <col min="13849" max="13849" width="7.7109375" style="41" customWidth="1"/>
    <col min="13850" max="13850" width="9.42578125" style="41" customWidth="1"/>
    <col min="13851" max="13851" width="3.85546875" style="41" customWidth="1"/>
    <col min="13852" max="13852" width="7.85546875" style="41" customWidth="1"/>
    <col min="13853" max="13853" width="8.85546875" style="41" customWidth="1"/>
    <col min="13854" max="13854" width="3.7109375" style="41" customWidth="1"/>
    <col min="13855" max="13855" width="5.7109375" style="41" customWidth="1"/>
    <col min="13856" max="13856" width="2.85546875" style="41" customWidth="1"/>
    <col min="13857" max="13857" width="6.28515625" style="41" customWidth="1"/>
    <col min="13858" max="13858" width="7.7109375" style="41" customWidth="1"/>
    <col min="13859" max="13859" width="11.85546875" style="41" customWidth="1"/>
    <col min="13860" max="13860" width="9.5703125" style="41" customWidth="1"/>
    <col min="13861" max="13861" width="28.28515625" style="41" customWidth="1"/>
    <col min="13862" max="13862" width="11" style="41" customWidth="1"/>
    <col min="13863" max="14080" width="9.140625" style="41"/>
    <col min="14081" max="14081" width="4.5703125" style="41" customWidth="1"/>
    <col min="14082" max="14082" width="5" style="41" customWidth="1"/>
    <col min="14083" max="14084" width="0" style="41" hidden="1" customWidth="1"/>
    <col min="14085" max="14085" width="11.140625" style="41" customWidth="1"/>
    <col min="14086" max="14086" width="19" style="41" customWidth="1"/>
    <col min="14087" max="14087" width="5.140625" style="41" customWidth="1"/>
    <col min="14088" max="14088" width="0" style="41" hidden="1" customWidth="1"/>
    <col min="14089" max="14089" width="16.28515625" style="41" customWidth="1"/>
    <col min="14090" max="14090" width="16.5703125" style="41" customWidth="1"/>
    <col min="14091" max="14091" width="11.7109375" style="41" customWidth="1"/>
    <col min="14092" max="14092" width="11.5703125" style="41" customWidth="1"/>
    <col min="14093" max="14093" width="7.140625" style="41" customWidth="1"/>
    <col min="14094" max="14094" width="9.5703125" style="41" customWidth="1"/>
    <col min="14095" max="14095" width="12.5703125" style="41" customWidth="1"/>
    <col min="14096" max="14096" width="7.7109375" style="41" customWidth="1"/>
    <col min="14097" max="14097" width="8.85546875" style="41" customWidth="1"/>
    <col min="14098" max="14098" width="3.7109375" style="41" customWidth="1"/>
    <col min="14099" max="14099" width="7.5703125" style="41" customWidth="1"/>
    <col min="14100" max="14100" width="8.85546875" style="41" customWidth="1"/>
    <col min="14101" max="14101" width="3.7109375" style="41" customWidth="1"/>
    <col min="14102" max="14102" width="7" style="41" customWidth="1"/>
    <col min="14103" max="14103" width="9.42578125" style="41" customWidth="1"/>
    <col min="14104" max="14104" width="3.85546875" style="41" customWidth="1"/>
    <col min="14105" max="14105" width="7.7109375" style="41" customWidth="1"/>
    <col min="14106" max="14106" width="9.42578125" style="41" customWidth="1"/>
    <col min="14107" max="14107" width="3.85546875" style="41" customWidth="1"/>
    <col min="14108" max="14108" width="7.85546875" style="41" customWidth="1"/>
    <col min="14109" max="14109" width="8.85546875" style="41" customWidth="1"/>
    <col min="14110" max="14110" width="3.7109375" style="41" customWidth="1"/>
    <col min="14111" max="14111" width="5.7109375" style="41" customWidth="1"/>
    <col min="14112" max="14112" width="2.85546875" style="41" customWidth="1"/>
    <col min="14113" max="14113" width="6.28515625" style="41" customWidth="1"/>
    <col min="14114" max="14114" width="7.7109375" style="41" customWidth="1"/>
    <col min="14115" max="14115" width="11.85546875" style="41" customWidth="1"/>
    <col min="14116" max="14116" width="9.5703125" style="41" customWidth="1"/>
    <col min="14117" max="14117" width="28.28515625" style="41" customWidth="1"/>
    <col min="14118" max="14118" width="11" style="41" customWidth="1"/>
    <col min="14119" max="14336" width="9.140625" style="41"/>
    <col min="14337" max="14337" width="4.5703125" style="41" customWidth="1"/>
    <col min="14338" max="14338" width="5" style="41" customWidth="1"/>
    <col min="14339" max="14340" width="0" style="41" hidden="1" customWidth="1"/>
    <col min="14341" max="14341" width="11.140625" style="41" customWidth="1"/>
    <col min="14342" max="14342" width="19" style="41" customWidth="1"/>
    <col min="14343" max="14343" width="5.140625" style="41" customWidth="1"/>
    <col min="14344" max="14344" width="0" style="41" hidden="1" customWidth="1"/>
    <col min="14345" max="14345" width="16.28515625" style="41" customWidth="1"/>
    <col min="14346" max="14346" width="16.5703125" style="41" customWidth="1"/>
    <col min="14347" max="14347" width="11.7109375" style="41" customWidth="1"/>
    <col min="14348" max="14348" width="11.5703125" style="41" customWidth="1"/>
    <col min="14349" max="14349" width="7.140625" style="41" customWidth="1"/>
    <col min="14350" max="14350" width="9.5703125" style="41" customWidth="1"/>
    <col min="14351" max="14351" width="12.5703125" style="41" customWidth="1"/>
    <col min="14352" max="14352" width="7.7109375" style="41" customWidth="1"/>
    <col min="14353" max="14353" width="8.85546875" style="41" customWidth="1"/>
    <col min="14354" max="14354" width="3.7109375" style="41" customWidth="1"/>
    <col min="14355" max="14355" width="7.5703125" style="41" customWidth="1"/>
    <col min="14356" max="14356" width="8.85546875" style="41" customWidth="1"/>
    <col min="14357" max="14357" width="3.7109375" style="41" customWidth="1"/>
    <col min="14358" max="14358" width="7" style="41" customWidth="1"/>
    <col min="14359" max="14359" width="9.42578125" style="41" customWidth="1"/>
    <col min="14360" max="14360" width="3.85546875" style="41" customWidth="1"/>
    <col min="14361" max="14361" width="7.7109375" style="41" customWidth="1"/>
    <col min="14362" max="14362" width="9.42578125" style="41" customWidth="1"/>
    <col min="14363" max="14363" width="3.85546875" style="41" customWidth="1"/>
    <col min="14364" max="14364" width="7.85546875" style="41" customWidth="1"/>
    <col min="14365" max="14365" width="8.85546875" style="41" customWidth="1"/>
    <col min="14366" max="14366" width="3.7109375" style="41" customWidth="1"/>
    <col min="14367" max="14367" width="5.7109375" style="41" customWidth="1"/>
    <col min="14368" max="14368" width="2.85546875" style="41" customWidth="1"/>
    <col min="14369" max="14369" width="6.28515625" style="41" customWidth="1"/>
    <col min="14370" max="14370" width="7.7109375" style="41" customWidth="1"/>
    <col min="14371" max="14371" width="11.85546875" style="41" customWidth="1"/>
    <col min="14372" max="14372" width="9.5703125" style="41" customWidth="1"/>
    <col min="14373" max="14373" width="28.28515625" style="41" customWidth="1"/>
    <col min="14374" max="14374" width="11" style="41" customWidth="1"/>
    <col min="14375" max="14592" width="9.140625" style="41"/>
    <col min="14593" max="14593" width="4.5703125" style="41" customWidth="1"/>
    <col min="14594" max="14594" width="5" style="41" customWidth="1"/>
    <col min="14595" max="14596" width="0" style="41" hidden="1" customWidth="1"/>
    <col min="14597" max="14597" width="11.140625" style="41" customWidth="1"/>
    <col min="14598" max="14598" width="19" style="41" customWidth="1"/>
    <col min="14599" max="14599" width="5.140625" style="41" customWidth="1"/>
    <col min="14600" max="14600" width="0" style="41" hidden="1" customWidth="1"/>
    <col min="14601" max="14601" width="16.28515625" style="41" customWidth="1"/>
    <col min="14602" max="14602" width="16.5703125" style="41" customWidth="1"/>
    <col min="14603" max="14603" width="11.7109375" style="41" customWidth="1"/>
    <col min="14604" max="14604" width="11.5703125" style="41" customWidth="1"/>
    <col min="14605" max="14605" width="7.140625" style="41" customWidth="1"/>
    <col min="14606" max="14606" width="9.5703125" style="41" customWidth="1"/>
    <col min="14607" max="14607" width="12.5703125" style="41" customWidth="1"/>
    <col min="14608" max="14608" width="7.7109375" style="41" customWidth="1"/>
    <col min="14609" max="14609" width="8.85546875" style="41" customWidth="1"/>
    <col min="14610" max="14610" width="3.7109375" style="41" customWidth="1"/>
    <col min="14611" max="14611" width="7.5703125" style="41" customWidth="1"/>
    <col min="14612" max="14612" width="8.85546875" style="41" customWidth="1"/>
    <col min="14613" max="14613" width="3.7109375" style="41" customWidth="1"/>
    <col min="14614" max="14614" width="7" style="41" customWidth="1"/>
    <col min="14615" max="14615" width="9.42578125" style="41" customWidth="1"/>
    <col min="14616" max="14616" width="3.85546875" style="41" customWidth="1"/>
    <col min="14617" max="14617" width="7.7109375" style="41" customWidth="1"/>
    <col min="14618" max="14618" width="9.42578125" style="41" customWidth="1"/>
    <col min="14619" max="14619" width="3.85546875" style="41" customWidth="1"/>
    <col min="14620" max="14620" width="7.85546875" style="41" customWidth="1"/>
    <col min="14621" max="14621" width="8.85546875" style="41" customWidth="1"/>
    <col min="14622" max="14622" width="3.7109375" style="41" customWidth="1"/>
    <col min="14623" max="14623" width="5.7109375" style="41" customWidth="1"/>
    <col min="14624" max="14624" width="2.85546875" style="41" customWidth="1"/>
    <col min="14625" max="14625" width="6.28515625" style="41" customWidth="1"/>
    <col min="14626" max="14626" width="7.7109375" style="41" customWidth="1"/>
    <col min="14627" max="14627" width="11.85546875" style="41" customWidth="1"/>
    <col min="14628" max="14628" width="9.5703125" style="41" customWidth="1"/>
    <col min="14629" max="14629" width="28.28515625" style="41" customWidth="1"/>
    <col min="14630" max="14630" width="11" style="41" customWidth="1"/>
    <col min="14631" max="14848" width="9.140625" style="41"/>
    <col min="14849" max="14849" width="4.5703125" style="41" customWidth="1"/>
    <col min="14850" max="14850" width="5" style="41" customWidth="1"/>
    <col min="14851" max="14852" width="0" style="41" hidden="1" customWidth="1"/>
    <col min="14853" max="14853" width="11.140625" style="41" customWidth="1"/>
    <col min="14854" max="14854" width="19" style="41" customWidth="1"/>
    <col min="14855" max="14855" width="5.140625" style="41" customWidth="1"/>
    <col min="14856" max="14856" width="0" style="41" hidden="1" customWidth="1"/>
    <col min="14857" max="14857" width="16.28515625" style="41" customWidth="1"/>
    <col min="14858" max="14858" width="16.5703125" style="41" customWidth="1"/>
    <col min="14859" max="14859" width="11.7109375" style="41" customWidth="1"/>
    <col min="14860" max="14860" width="11.5703125" style="41" customWidth="1"/>
    <col min="14861" max="14861" width="7.140625" style="41" customWidth="1"/>
    <col min="14862" max="14862" width="9.5703125" style="41" customWidth="1"/>
    <col min="14863" max="14863" width="12.5703125" style="41" customWidth="1"/>
    <col min="14864" max="14864" width="7.7109375" style="41" customWidth="1"/>
    <col min="14865" max="14865" width="8.85546875" style="41" customWidth="1"/>
    <col min="14866" max="14866" width="3.7109375" style="41" customWidth="1"/>
    <col min="14867" max="14867" width="7.5703125" style="41" customWidth="1"/>
    <col min="14868" max="14868" width="8.85546875" style="41" customWidth="1"/>
    <col min="14869" max="14869" width="3.7109375" style="41" customWidth="1"/>
    <col min="14870" max="14870" width="7" style="41" customWidth="1"/>
    <col min="14871" max="14871" width="9.42578125" style="41" customWidth="1"/>
    <col min="14872" max="14872" width="3.85546875" style="41" customWidth="1"/>
    <col min="14873" max="14873" width="7.7109375" style="41" customWidth="1"/>
    <col min="14874" max="14874" width="9.42578125" style="41" customWidth="1"/>
    <col min="14875" max="14875" width="3.85546875" style="41" customWidth="1"/>
    <col min="14876" max="14876" width="7.85546875" style="41" customWidth="1"/>
    <col min="14877" max="14877" width="8.85546875" style="41" customWidth="1"/>
    <col min="14878" max="14878" width="3.7109375" style="41" customWidth="1"/>
    <col min="14879" max="14879" width="5.7109375" style="41" customWidth="1"/>
    <col min="14880" max="14880" width="2.85546875" style="41" customWidth="1"/>
    <col min="14881" max="14881" width="6.28515625" style="41" customWidth="1"/>
    <col min="14882" max="14882" width="7.7109375" style="41" customWidth="1"/>
    <col min="14883" max="14883" width="11.85546875" style="41" customWidth="1"/>
    <col min="14884" max="14884" width="9.5703125" style="41" customWidth="1"/>
    <col min="14885" max="14885" width="28.28515625" style="41" customWidth="1"/>
    <col min="14886" max="14886" width="11" style="41" customWidth="1"/>
    <col min="14887" max="15104" width="9.140625" style="41"/>
    <col min="15105" max="15105" width="4.5703125" style="41" customWidth="1"/>
    <col min="15106" max="15106" width="5" style="41" customWidth="1"/>
    <col min="15107" max="15108" width="0" style="41" hidden="1" customWidth="1"/>
    <col min="15109" max="15109" width="11.140625" style="41" customWidth="1"/>
    <col min="15110" max="15110" width="19" style="41" customWidth="1"/>
    <col min="15111" max="15111" width="5.140625" style="41" customWidth="1"/>
    <col min="15112" max="15112" width="0" style="41" hidden="1" customWidth="1"/>
    <col min="15113" max="15113" width="16.28515625" style="41" customWidth="1"/>
    <col min="15114" max="15114" width="16.5703125" style="41" customWidth="1"/>
    <col min="15115" max="15115" width="11.7109375" style="41" customWidth="1"/>
    <col min="15116" max="15116" width="11.5703125" style="41" customWidth="1"/>
    <col min="15117" max="15117" width="7.140625" style="41" customWidth="1"/>
    <col min="15118" max="15118" width="9.5703125" style="41" customWidth="1"/>
    <col min="15119" max="15119" width="12.5703125" style="41" customWidth="1"/>
    <col min="15120" max="15120" width="7.7109375" style="41" customWidth="1"/>
    <col min="15121" max="15121" width="8.85546875" style="41" customWidth="1"/>
    <col min="15122" max="15122" width="3.7109375" style="41" customWidth="1"/>
    <col min="15123" max="15123" width="7.5703125" style="41" customWidth="1"/>
    <col min="15124" max="15124" width="8.85546875" style="41" customWidth="1"/>
    <col min="15125" max="15125" width="3.7109375" style="41" customWidth="1"/>
    <col min="15126" max="15126" width="7" style="41" customWidth="1"/>
    <col min="15127" max="15127" width="9.42578125" style="41" customWidth="1"/>
    <col min="15128" max="15128" width="3.85546875" style="41" customWidth="1"/>
    <col min="15129" max="15129" width="7.7109375" style="41" customWidth="1"/>
    <col min="15130" max="15130" width="9.42578125" style="41" customWidth="1"/>
    <col min="15131" max="15131" width="3.85546875" style="41" customWidth="1"/>
    <col min="15132" max="15132" width="7.85546875" style="41" customWidth="1"/>
    <col min="15133" max="15133" width="8.85546875" style="41" customWidth="1"/>
    <col min="15134" max="15134" width="3.7109375" style="41" customWidth="1"/>
    <col min="15135" max="15135" width="5.7109375" style="41" customWidth="1"/>
    <col min="15136" max="15136" width="2.85546875" style="41" customWidth="1"/>
    <col min="15137" max="15137" width="6.28515625" style="41" customWidth="1"/>
    <col min="15138" max="15138" width="7.7109375" style="41" customWidth="1"/>
    <col min="15139" max="15139" width="11.85546875" style="41" customWidth="1"/>
    <col min="15140" max="15140" width="9.5703125" style="41" customWidth="1"/>
    <col min="15141" max="15141" width="28.28515625" style="41" customWidth="1"/>
    <col min="15142" max="15142" width="11" style="41" customWidth="1"/>
    <col min="15143" max="15360" width="9.140625" style="41"/>
    <col min="15361" max="15361" width="4.5703125" style="41" customWidth="1"/>
    <col min="15362" max="15362" width="5" style="41" customWidth="1"/>
    <col min="15363" max="15364" width="0" style="41" hidden="1" customWidth="1"/>
    <col min="15365" max="15365" width="11.140625" style="41" customWidth="1"/>
    <col min="15366" max="15366" width="19" style="41" customWidth="1"/>
    <col min="15367" max="15367" width="5.140625" style="41" customWidth="1"/>
    <col min="15368" max="15368" width="0" style="41" hidden="1" customWidth="1"/>
    <col min="15369" max="15369" width="16.28515625" style="41" customWidth="1"/>
    <col min="15370" max="15370" width="16.5703125" style="41" customWidth="1"/>
    <col min="15371" max="15371" width="11.7109375" style="41" customWidth="1"/>
    <col min="15372" max="15372" width="11.5703125" style="41" customWidth="1"/>
    <col min="15373" max="15373" width="7.140625" style="41" customWidth="1"/>
    <col min="15374" max="15374" width="9.5703125" style="41" customWidth="1"/>
    <col min="15375" max="15375" width="12.5703125" style="41" customWidth="1"/>
    <col min="15376" max="15376" width="7.7109375" style="41" customWidth="1"/>
    <col min="15377" max="15377" width="8.85546875" style="41" customWidth="1"/>
    <col min="15378" max="15378" width="3.7109375" style="41" customWidth="1"/>
    <col min="15379" max="15379" width="7.5703125" style="41" customWidth="1"/>
    <col min="15380" max="15380" width="8.85546875" style="41" customWidth="1"/>
    <col min="15381" max="15381" width="3.7109375" style="41" customWidth="1"/>
    <col min="15382" max="15382" width="7" style="41" customWidth="1"/>
    <col min="15383" max="15383" width="9.42578125" style="41" customWidth="1"/>
    <col min="15384" max="15384" width="3.85546875" style="41" customWidth="1"/>
    <col min="15385" max="15385" width="7.7109375" style="41" customWidth="1"/>
    <col min="15386" max="15386" width="9.42578125" style="41" customWidth="1"/>
    <col min="15387" max="15387" width="3.85546875" style="41" customWidth="1"/>
    <col min="15388" max="15388" width="7.85546875" style="41" customWidth="1"/>
    <col min="15389" max="15389" width="8.85546875" style="41" customWidth="1"/>
    <col min="15390" max="15390" width="3.7109375" style="41" customWidth="1"/>
    <col min="15391" max="15391" width="5.7109375" style="41" customWidth="1"/>
    <col min="15392" max="15392" width="2.85546875" style="41" customWidth="1"/>
    <col min="15393" max="15393" width="6.28515625" style="41" customWidth="1"/>
    <col min="15394" max="15394" width="7.7109375" style="41" customWidth="1"/>
    <col min="15395" max="15395" width="11.85546875" style="41" customWidth="1"/>
    <col min="15396" max="15396" width="9.5703125" style="41" customWidth="1"/>
    <col min="15397" max="15397" width="28.28515625" style="41" customWidth="1"/>
    <col min="15398" max="15398" width="11" style="41" customWidth="1"/>
    <col min="15399" max="15616" width="9.140625" style="41"/>
    <col min="15617" max="15617" width="4.5703125" style="41" customWidth="1"/>
    <col min="15618" max="15618" width="5" style="41" customWidth="1"/>
    <col min="15619" max="15620" width="0" style="41" hidden="1" customWidth="1"/>
    <col min="15621" max="15621" width="11.140625" style="41" customWidth="1"/>
    <col min="15622" max="15622" width="19" style="41" customWidth="1"/>
    <col min="15623" max="15623" width="5.140625" style="41" customWidth="1"/>
    <col min="15624" max="15624" width="0" style="41" hidden="1" customWidth="1"/>
    <col min="15625" max="15625" width="16.28515625" style="41" customWidth="1"/>
    <col min="15626" max="15626" width="16.5703125" style="41" customWidth="1"/>
    <col min="15627" max="15627" width="11.7109375" style="41" customWidth="1"/>
    <col min="15628" max="15628" width="11.5703125" style="41" customWidth="1"/>
    <col min="15629" max="15629" width="7.140625" style="41" customWidth="1"/>
    <col min="15630" max="15630" width="9.5703125" style="41" customWidth="1"/>
    <col min="15631" max="15631" width="12.5703125" style="41" customWidth="1"/>
    <col min="15632" max="15632" width="7.7109375" style="41" customWidth="1"/>
    <col min="15633" max="15633" width="8.85546875" style="41" customWidth="1"/>
    <col min="15634" max="15634" width="3.7109375" style="41" customWidth="1"/>
    <col min="15635" max="15635" width="7.5703125" style="41" customWidth="1"/>
    <col min="15636" max="15636" width="8.85546875" style="41" customWidth="1"/>
    <col min="15637" max="15637" width="3.7109375" style="41" customWidth="1"/>
    <col min="15638" max="15638" width="7" style="41" customWidth="1"/>
    <col min="15639" max="15639" width="9.42578125" style="41" customWidth="1"/>
    <col min="15640" max="15640" width="3.85546875" style="41" customWidth="1"/>
    <col min="15641" max="15641" width="7.7109375" style="41" customWidth="1"/>
    <col min="15642" max="15642" width="9.42578125" style="41" customWidth="1"/>
    <col min="15643" max="15643" width="3.85546875" style="41" customWidth="1"/>
    <col min="15644" max="15644" width="7.85546875" style="41" customWidth="1"/>
    <col min="15645" max="15645" width="8.85546875" style="41" customWidth="1"/>
    <col min="15646" max="15646" width="3.7109375" style="41" customWidth="1"/>
    <col min="15647" max="15647" width="5.7109375" style="41" customWidth="1"/>
    <col min="15648" max="15648" width="2.85546875" style="41" customWidth="1"/>
    <col min="15649" max="15649" width="6.28515625" style="41" customWidth="1"/>
    <col min="15650" max="15650" width="7.7109375" style="41" customWidth="1"/>
    <col min="15651" max="15651" width="11.85546875" style="41" customWidth="1"/>
    <col min="15652" max="15652" width="9.5703125" style="41" customWidth="1"/>
    <col min="15653" max="15653" width="28.28515625" style="41" customWidth="1"/>
    <col min="15654" max="15654" width="11" style="41" customWidth="1"/>
    <col min="15655" max="15872" width="9.140625" style="41"/>
    <col min="15873" max="15873" width="4.5703125" style="41" customWidth="1"/>
    <col min="15874" max="15874" width="5" style="41" customWidth="1"/>
    <col min="15875" max="15876" width="0" style="41" hidden="1" customWidth="1"/>
    <col min="15877" max="15877" width="11.140625" style="41" customWidth="1"/>
    <col min="15878" max="15878" width="19" style="41" customWidth="1"/>
    <col min="15879" max="15879" width="5.140625" style="41" customWidth="1"/>
    <col min="15880" max="15880" width="0" style="41" hidden="1" customWidth="1"/>
    <col min="15881" max="15881" width="16.28515625" style="41" customWidth="1"/>
    <col min="15882" max="15882" width="16.5703125" style="41" customWidth="1"/>
    <col min="15883" max="15883" width="11.7109375" style="41" customWidth="1"/>
    <col min="15884" max="15884" width="11.5703125" style="41" customWidth="1"/>
    <col min="15885" max="15885" width="7.140625" style="41" customWidth="1"/>
    <col min="15886" max="15886" width="9.5703125" style="41" customWidth="1"/>
    <col min="15887" max="15887" width="12.5703125" style="41" customWidth="1"/>
    <col min="15888" max="15888" width="7.7109375" style="41" customWidth="1"/>
    <col min="15889" max="15889" width="8.85546875" style="41" customWidth="1"/>
    <col min="15890" max="15890" width="3.7109375" style="41" customWidth="1"/>
    <col min="15891" max="15891" width="7.5703125" style="41" customWidth="1"/>
    <col min="15892" max="15892" width="8.85546875" style="41" customWidth="1"/>
    <col min="15893" max="15893" width="3.7109375" style="41" customWidth="1"/>
    <col min="15894" max="15894" width="7" style="41" customWidth="1"/>
    <col min="15895" max="15895" width="9.42578125" style="41" customWidth="1"/>
    <col min="15896" max="15896" width="3.85546875" style="41" customWidth="1"/>
    <col min="15897" max="15897" width="7.7109375" style="41" customWidth="1"/>
    <col min="15898" max="15898" width="9.42578125" style="41" customWidth="1"/>
    <col min="15899" max="15899" width="3.85546875" style="41" customWidth="1"/>
    <col min="15900" max="15900" width="7.85546875" style="41" customWidth="1"/>
    <col min="15901" max="15901" width="8.85546875" style="41" customWidth="1"/>
    <col min="15902" max="15902" width="3.7109375" style="41" customWidth="1"/>
    <col min="15903" max="15903" width="5.7109375" style="41" customWidth="1"/>
    <col min="15904" max="15904" width="2.85546875" style="41" customWidth="1"/>
    <col min="15905" max="15905" width="6.28515625" style="41" customWidth="1"/>
    <col min="15906" max="15906" width="7.7109375" style="41" customWidth="1"/>
    <col min="15907" max="15907" width="11.85546875" style="41" customWidth="1"/>
    <col min="15908" max="15908" width="9.5703125" style="41" customWidth="1"/>
    <col min="15909" max="15909" width="28.28515625" style="41" customWidth="1"/>
    <col min="15910" max="15910" width="11" style="41" customWidth="1"/>
    <col min="15911" max="16128" width="9.140625" style="41"/>
    <col min="16129" max="16129" width="4.5703125" style="41" customWidth="1"/>
    <col min="16130" max="16130" width="5" style="41" customWidth="1"/>
    <col min="16131" max="16132" width="0" style="41" hidden="1" customWidth="1"/>
    <col min="16133" max="16133" width="11.140625" style="41" customWidth="1"/>
    <col min="16134" max="16134" width="19" style="41" customWidth="1"/>
    <col min="16135" max="16135" width="5.140625" style="41" customWidth="1"/>
    <col min="16136" max="16136" width="0" style="41" hidden="1" customWidth="1"/>
    <col min="16137" max="16137" width="16.28515625" style="41" customWidth="1"/>
    <col min="16138" max="16138" width="16.5703125" style="41" customWidth="1"/>
    <col min="16139" max="16139" width="11.7109375" style="41" customWidth="1"/>
    <col min="16140" max="16140" width="11.5703125" style="41" customWidth="1"/>
    <col min="16141" max="16141" width="7.140625" style="41" customWidth="1"/>
    <col min="16142" max="16142" width="9.5703125" style="41" customWidth="1"/>
    <col min="16143" max="16143" width="12.5703125" style="41" customWidth="1"/>
    <col min="16144" max="16144" width="7.7109375" style="41" customWidth="1"/>
    <col min="16145" max="16145" width="8.85546875" style="41" customWidth="1"/>
    <col min="16146" max="16146" width="3.7109375" style="41" customWidth="1"/>
    <col min="16147" max="16147" width="7.5703125" style="41" customWidth="1"/>
    <col min="16148" max="16148" width="8.85546875" style="41" customWidth="1"/>
    <col min="16149" max="16149" width="3.7109375" style="41" customWidth="1"/>
    <col min="16150" max="16150" width="7" style="41" customWidth="1"/>
    <col min="16151" max="16151" width="9.42578125" style="41" customWidth="1"/>
    <col min="16152" max="16152" width="3.85546875" style="41" customWidth="1"/>
    <col min="16153" max="16153" width="7.7109375" style="41" customWidth="1"/>
    <col min="16154" max="16154" width="9.42578125" style="41" customWidth="1"/>
    <col min="16155" max="16155" width="3.85546875" style="41" customWidth="1"/>
    <col min="16156" max="16156" width="7.85546875" style="41" customWidth="1"/>
    <col min="16157" max="16157" width="8.85546875" style="41" customWidth="1"/>
    <col min="16158" max="16158" width="3.7109375" style="41" customWidth="1"/>
    <col min="16159" max="16159" width="5.7109375" style="41" customWidth="1"/>
    <col min="16160" max="16160" width="2.85546875" style="41" customWidth="1"/>
    <col min="16161" max="16161" width="6.28515625" style="41" customWidth="1"/>
    <col min="16162" max="16162" width="7.7109375" style="41" customWidth="1"/>
    <col min="16163" max="16163" width="11.85546875" style="41" customWidth="1"/>
    <col min="16164" max="16164" width="9.5703125" style="41" customWidth="1"/>
    <col min="16165" max="16165" width="28.28515625" style="41" customWidth="1"/>
    <col min="16166" max="16166" width="11" style="41" customWidth="1"/>
    <col min="16167" max="16384" width="9.140625" style="41"/>
  </cols>
  <sheetData>
    <row r="1" spans="1:52" ht="29.25" customHeight="1" x14ac:dyDescent="0.35">
      <c r="A1" s="348" t="s">
        <v>152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34.5" customHeight="1" x14ac:dyDescent="0.35">
      <c r="A2" s="387" t="s">
        <v>364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8.25" customHeigh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s="43" customFormat="1" ht="24" customHeight="1" x14ac:dyDescent="0.4">
      <c r="A4" s="375" t="s">
        <v>910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42"/>
      <c r="AL4" s="42"/>
    </row>
    <row r="5" spans="1:52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</row>
    <row r="6" spans="1:52" ht="21.75" customHeight="1" x14ac:dyDescent="0.2">
      <c r="D6" s="45"/>
      <c r="F6" s="46" t="s">
        <v>386</v>
      </c>
      <c r="G6" s="367" t="s">
        <v>911</v>
      </c>
      <c r="H6" s="367"/>
      <c r="I6" s="367"/>
      <c r="J6" s="367"/>
      <c r="K6" s="367"/>
      <c r="L6" s="367"/>
      <c r="M6" s="367" t="s">
        <v>914</v>
      </c>
      <c r="N6" s="367"/>
      <c r="O6" s="367"/>
      <c r="P6" s="367"/>
      <c r="Q6" s="367"/>
      <c r="R6" s="367"/>
      <c r="AL6" s="48"/>
    </row>
    <row r="7" spans="1:52" s="50" customFormat="1" ht="20.25" customHeight="1" x14ac:dyDescent="0.25">
      <c r="A7" s="49"/>
      <c r="D7" s="45"/>
      <c r="F7" s="45"/>
      <c r="G7" s="367" t="s">
        <v>941</v>
      </c>
      <c r="H7" s="367"/>
      <c r="I7" s="367"/>
      <c r="J7" s="367"/>
      <c r="K7" s="367"/>
      <c r="L7" s="367"/>
      <c r="M7" s="367" t="s">
        <v>899</v>
      </c>
      <c r="N7" s="367"/>
      <c r="O7" s="367"/>
      <c r="P7" s="367"/>
      <c r="Q7" s="367"/>
      <c r="R7" s="367"/>
      <c r="S7" s="230"/>
      <c r="T7" s="230"/>
      <c r="U7" s="230"/>
      <c r="V7" s="230"/>
      <c r="W7" s="231"/>
      <c r="X7" s="231"/>
      <c r="Y7" s="230"/>
      <c r="Z7" s="231"/>
      <c r="AA7" s="231"/>
      <c r="AB7" s="230"/>
      <c r="AC7" s="230"/>
      <c r="AD7" s="230"/>
      <c r="AE7" s="231"/>
      <c r="AF7" s="231"/>
      <c r="AG7" s="231"/>
      <c r="AH7" s="231"/>
      <c r="AK7" s="54"/>
      <c r="AL7" s="48"/>
    </row>
    <row r="8" spans="1:52" s="50" customFormat="1" ht="20.25" customHeight="1" x14ac:dyDescent="0.2">
      <c r="G8" s="367"/>
      <c r="H8" s="367"/>
      <c r="I8" s="367"/>
      <c r="J8" s="367"/>
      <c r="K8" s="367"/>
      <c r="L8" s="367"/>
      <c r="M8" s="367" t="s">
        <v>915</v>
      </c>
      <c r="N8" s="367"/>
      <c r="O8" s="367"/>
      <c r="P8" s="367"/>
      <c r="Q8" s="367"/>
      <c r="R8" s="367"/>
      <c r="S8" s="230"/>
      <c r="T8" s="230"/>
      <c r="U8" s="230"/>
      <c r="V8" s="230"/>
      <c r="W8" s="231"/>
      <c r="X8" s="231"/>
      <c r="Y8" s="230"/>
      <c r="Z8" s="231"/>
      <c r="AA8" s="231"/>
      <c r="AB8" s="230"/>
      <c r="AC8" s="230"/>
      <c r="AD8" s="230"/>
      <c r="AE8" s="231"/>
      <c r="AF8" s="231"/>
      <c r="AG8" s="231"/>
      <c r="AH8" s="231"/>
      <c r="AK8" s="44"/>
      <c r="AL8" s="48"/>
    </row>
    <row r="9" spans="1:52" s="60" customFormat="1" ht="15" customHeight="1" x14ac:dyDescent="0.2">
      <c r="A9" s="7" t="s">
        <v>27</v>
      </c>
      <c r="B9" s="56"/>
      <c r="C9" s="56"/>
      <c r="D9" s="56"/>
      <c r="E9" s="56"/>
      <c r="F9" s="56"/>
      <c r="G9" s="57"/>
      <c r="H9" s="58"/>
      <c r="I9" s="59"/>
      <c r="J9" s="59"/>
      <c r="K9" s="57"/>
      <c r="L9" s="57"/>
      <c r="N9" s="57"/>
      <c r="O9" s="232"/>
      <c r="P9" s="57"/>
      <c r="Q9" s="57"/>
      <c r="R9" s="57"/>
      <c r="S9" s="57"/>
      <c r="T9" s="57"/>
      <c r="U9" s="57"/>
      <c r="V9" s="57"/>
      <c r="W9" s="57"/>
      <c r="Y9" s="57"/>
      <c r="Z9" s="57"/>
      <c r="AB9" s="57"/>
      <c r="AC9" s="57"/>
      <c r="AD9" s="57"/>
      <c r="AE9" s="70"/>
      <c r="AF9" s="70"/>
      <c r="AG9" s="70"/>
      <c r="AH9" s="231"/>
      <c r="AI9" s="380" t="s">
        <v>907</v>
      </c>
      <c r="AJ9" s="380"/>
      <c r="AK9" s="176"/>
      <c r="AL9" s="48"/>
    </row>
    <row r="10" spans="1:52" ht="24.75" customHeight="1" x14ac:dyDescent="0.2">
      <c r="A10" s="385" t="s">
        <v>912</v>
      </c>
      <c r="B10" s="385" t="s">
        <v>29</v>
      </c>
      <c r="C10" s="381" t="s">
        <v>913</v>
      </c>
      <c r="D10" s="385" t="s">
        <v>31</v>
      </c>
      <c r="E10" s="385" t="s">
        <v>32</v>
      </c>
      <c r="F10" s="384" t="s">
        <v>33</v>
      </c>
      <c r="G10" s="385" t="s">
        <v>34</v>
      </c>
      <c r="H10" s="385" t="s">
        <v>35</v>
      </c>
      <c r="I10" s="384" t="s">
        <v>387</v>
      </c>
      <c r="J10" s="384" t="s">
        <v>37</v>
      </c>
      <c r="K10" s="384" t="s">
        <v>38</v>
      </c>
      <c r="L10" s="384" t="s">
        <v>39</v>
      </c>
      <c r="M10" s="384" t="s">
        <v>40</v>
      </c>
      <c r="N10" s="381" t="s">
        <v>41</v>
      </c>
      <c r="O10" s="384" t="s">
        <v>382</v>
      </c>
      <c r="P10" s="382" t="s">
        <v>388</v>
      </c>
      <c r="Q10" s="382"/>
      <c r="R10" s="382"/>
      <c r="S10" s="382" t="s">
        <v>389</v>
      </c>
      <c r="T10" s="382"/>
      <c r="U10" s="382"/>
      <c r="V10" s="381" t="s">
        <v>390</v>
      </c>
      <c r="W10" s="381"/>
      <c r="X10" s="381"/>
      <c r="Y10" s="382" t="s">
        <v>391</v>
      </c>
      <c r="Z10" s="382"/>
      <c r="AA10" s="382"/>
      <c r="AB10" s="382" t="s">
        <v>392</v>
      </c>
      <c r="AC10" s="382"/>
      <c r="AD10" s="382"/>
      <c r="AE10" s="383" t="s">
        <v>393</v>
      </c>
      <c r="AF10" s="383" t="s">
        <v>394</v>
      </c>
      <c r="AG10" s="383" t="s">
        <v>395</v>
      </c>
      <c r="AH10" s="386" t="s">
        <v>396</v>
      </c>
      <c r="AI10" s="386" t="s">
        <v>397</v>
      </c>
      <c r="AJ10" s="383" t="s">
        <v>402</v>
      </c>
      <c r="AL10" s="48"/>
    </row>
    <row r="11" spans="1:52" ht="48" customHeight="1" x14ac:dyDescent="0.2">
      <c r="A11" s="385"/>
      <c r="B11" s="385"/>
      <c r="C11" s="381"/>
      <c r="D11" s="385"/>
      <c r="E11" s="385"/>
      <c r="F11" s="384"/>
      <c r="G11" s="385"/>
      <c r="H11" s="385"/>
      <c r="I11" s="381"/>
      <c r="J11" s="384"/>
      <c r="K11" s="384"/>
      <c r="L11" s="384"/>
      <c r="M11" s="384"/>
      <c r="N11" s="381"/>
      <c r="O11" s="384"/>
      <c r="P11" s="288" t="s">
        <v>398</v>
      </c>
      <c r="Q11" s="288" t="s">
        <v>399</v>
      </c>
      <c r="R11" s="289" t="s">
        <v>400</v>
      </c>
      <c r="S11" s="288" t="s">
        <v>398</v>
      </c>
      <c r="T11" s="288" t="s">
        <v>399</v>
      </c>
      <c r="U11" s="289" t="s">
        <v>400</v>
      </c>
      <c r="V11" s="288" t="s">
        <v>398</v>
      </c>
      <c r="W11" s="288" t="s">
        <v>399</v>
      </c>
      <c r="X11" s="289" t="s">
        <v>400</v>
      </c>
      <c r="Y11" s="288" t="s">
        <v>398</v>
      </c>
      <c r="Z11" s="288" t="s">
        <v>399</v>
      </c>
      <c r="AA11" s="289" t="s">
        <v>400</v>
      </c>
      <c r="AB11" s="288" t="s">
        <v>398</v>
      </c>
      <c r="AC11" s="288" t="s">
        <v>399</v>
      </c>
      <c r="AD11" s="289" t="s">
        <v>400</v>
      </c>
      <c r="AE11" s="383"/>
      <c r="AF11" s="383"/>
      <c r="AG11" s="383"/>
      <c r="AH11" s="386"/>
      <c r="AI11" s="386"/>
      <c r="AJ11" s="383"/>
      <c r="AL11" s="48"/>
    </row>
    <row r="12" spans="1:52" s="62" customFormat="1" ht="39" customHeight="1" x14ac:dyDescent="0.2">
      <c r="A12" s="290">
        <v>1</v>
      </c>
      <c r="B12" s="291">
        <v>310</v>
      </c>
      <c r="C12" s="292" t="s">
        <v>152</v>
      </c>
      <c r="D12" s="291">
        <v>10127731</v>
      </c>
      <c r="E12" s="293" t="s">
        <v>239</v>
      </c>
      <c r="F12" s="294" t="s">
        <v>241</v>
      </c>
      <c r="G12" s="292" t="s">
        <v>47</v>
      </c>
      <c r="H12" s="295" t="s">
        <v>848</v>
      </c>
      <c r="I12" s="294" t="s">
        <v>849</v>
      </c>
      <c r="J12" s="296" t="s">
        <v>850</v>
      </c>
      <c r="K12" s="297" t="s">
        <v>851</v>
      </c>
      <c r="L12" s="291" t="s">
        <v>96</v>
      </c>
      <c r="M12" s="291" t="s">
        <v>84</v>
      </c>
      <c r="N12" s="291" t="s">
        <v>115</v>
      </c>
      <c r="O12" s="298" t="s">
        <v>852</v>
      </c>
      <c r="P12" s="299">
        <v>225.5</v>
      </c>
      <c r="Q12" s="300">
        <f t="shared" ref="Q12:Q26" si="0">ROUND(P12/3.3,3)</f>
        <v>68.332999999999998</v>
      </c>
      <c r="R12" s="301">
        <f t="shared" ref="R12:R26" si="1">RANK(Q12,Q$12:Q$26,0)</f>
        <v>5</v>
      </c>
      <c r="S12" s="299">
        <v>229</v>
      </c>
      <c r="T12" s="300">
        <f t="shared" ref="T12:T26" si="2">ROUND(S12/3.3,3)</f>
        <v>69.394000000000005</v>
      </c>
      <c r="U12" s="301">
        <f t="shared" ref="U12:U26" si="3">RANK(T12,T$12:T$26,0)</f>
        <v>1</v>
      </c>
      <c r="V12" s="299">
        <v>234</v>
      </c>
      <c r="W12" s="300">
        <f t="shared" ref="W12:W26" si="4">ROUND(V12/3.3,3)</f>
        <v>70.909000000000006</v>
      </c>
      <c r="X12" s="301">
        <f t="shared" ref="X12:X26" si="5">RANK(W12,W$12:W$26,0)</f>
        <v>1</v>
      </c>
      <c r="Y12" s="299">
        <v>239.5</v>
      </c>
      <c r="Z12" s="300">
        <f t="shared" ref="Z12:Z26" si="6">ROUND(Y12/3.3,3)</f>
        <v>72.575999999999993</v>
      </c>
      <c r="AA12" s="301">
        <f t="shared" ref="AA12:AA26" si="7">RANK(Z12,Z$12:Z$26,0)</f>
        <v>1</v>
      </c>
      <c r="AB12" s="299">
        <v>226.5</v>
      </c>
      <c r="AC12" s="300">
        <f t="shared" ref="AC12:AC26" si="8">ROUND(AB12/3.3,3)</f>
        <v>68.635999999999996</v>
      </c>
      <c r="AD12" s="301">
        <f t="shared" ref="AD12:AD26" si="9">RANK(AC12,AC$12:AC$26,0)</f>
        <v>1</v>
      </c>
      <c r="AE12" s="302"/>
      <c r="AF12" s="302"/>
      <c r="AG12" s="302"/>
      <c r="AH12" s="303">
        <f t="shared" ref="AH12:AH26" si="10">(S12+V12+Y12+P12+AB12)/5</f>
        <v>230.9</v>
      </c>
      <c r="AI12" s="300">
        <f t="shared" ref="AI12:AI26" si="11">ROUND(((S12+V12+Y12+P12+AB12)/3.3/5)-IF($AE12=1,0.5,IF($AE12=2,1.5,0)),3)</f>
        <v>69.97</v>
      </c>
      <c r="AJ12" s="302">
        <v>10000</v>
      </c>
      <c r="AK12" s="12"/>
      <c r="AL12" s="61"/>
    </row>
    <row r="13" spans="1:52" s="62" customFormat="1" ht="39" customHeight="1" x14ac:dyDescent="0.2">
      <c r="A13" s="290">
        <v>2</v>
      </c>
      <c r="B13" s="291">
        <v>311</v>
      </c>
      <c r="C13" s="292" t="s">
        <v>152</v>
      </c>
      <c r="D13" s="291">
        <v>10161372</v>
      </c>
      <c r="E13" s="293" t="s">
        <v>164</v>
      </c>
      <c r="F13" s="294" t="s">
        <v>762</v>
      </c>
      <c r="G13" s="292" t="s">
        <v>47</v>
      </c>
      <c r="H13" s="291" t="s">
        <v>816</v>
      </c>
      <c r="I13" s="294" t="s">
        <v>817</v>
      </c>
      <c r="J13" s="304" t="s">
        <v>818</v>
      </c>
      <c r="K13" s="305" t="s">
        <v>819</v>
      </c>
      <c r="L13" s="291" t="s">
        <v>222</v>
      </c>
      <c r="M13" s="291" t="s">
        <v>84</v>
      </c>
      <c r="N13" s="291" t="s">
        <v>62</v>
      </c>
      <c r="O13" s="298" t="s">
        <v>820</v>
      </c>
      <c r="P13" s="299">
        <v>234.5</v>
      </c>
      <c r="Q13" s="300">
        <f t="shared" si="0"/>
        <v>71.061000000000007</v>
      </c>
      <c r="R13" s="301">
        <f t="shared" si="1"/>
        <v>1</v>
      </c>
      <c r="S13" s="299">
        <v>228.5</v>
      </c>
      <c r="T13" s="300">
        <f t="shared" si="2"/>
        <v>69.242000000000004</v>
      </c>
      <c r="U13" s="301">
        <f t="shared" si="3"/>
        <v>2</v>
      </c>
      <c r="V13" s="299">
        <v>225.5</v>
      </c>
      <c r="W13" s="300">
        <f t="shared" si="4"/>
        <v>68.332999999999998</v>
      </c>
      <c r="X13" s="301">
        <f t="shared" si="5"/>
        <v>2</v>
      </c>
      <c r="Y13" s="299">
        <v>227.5</v>
      </c>
      <c r="Z13" s="300">
        <f t="shared" si="6"/>
        <v>68.938999999999993</v>
      </c>
      <c r="AA13" s="301">
        <f t="shared" si="7"/>
        <v>3</v>
      </c>
      <c r="AB13" s="299">
        <v>226.5</v>
      </c>
      <c r="AC13" s="300">
        <f t="shared" si="8"/>
        <v>68.635999999999996</v>
      </c>
      <c r="AD13" s="301">
        <f t="shared" si="9"/>
        <v>1</v>
      </c>
      <c r="AE13" s="302"/>
      <c r="AF13" s="302"/>
      <c r="AG13" s="302"/>
      <c r="AH13" s="303">
        <f t="shared" si="10"/>
        <v>228.5</v>
      </c>
      <c r="AI13" s="300">
        <f t="shared" si="11"/>
        <v>69.242000000000004</v>
      </c>
      <c r="AJ13" s="302">
        <v>8000</v>
      </c>
      <c r="AK13" s="12"/>
      <c r="AL13" s="61"/>
    </row>
    <row r="14" spans="1:52" s="62" customFormat="1" ht="39" customHeight="1" x14ac:dyDescent="0.2">
      <c r="A14" s="290">
        <v>3</v>
      </c>
      <c r="B14" s="291">
        <v>312</v>
      </c>
      <c r="C14" s="292" t="s">
        <v>152</v>
      </c>
      <c r="D14" s="291">
        <v>10136777</v>
      </c>
      <c r="E14" s="293" t="s">
        <v>144</v>
      </c>
      <c r="F14" s="294" t="s">
        <v>247</v>
      </c>
      <c r="G14" s="292" t="s">
        <v>47</v>
      </c>
      <c r="H14" s="291" t="s">
        <v>473</v>
      </c>
      <c r="I14" s="294" t="s">
        <v>731</v>
      </c>
      <c r="J14" s="298" t="s">
        <v>244</v>
      </c>
      <c r="K14" s="305" t="s">
        <v>857</v>
      </c>
      <c r="L14" s="291" t="s">
        <v>96</v>
      </c>
      <c r="M14" s="291" t="s">
        <v>210</v>
      </c>
      <c r="N14" s="291" t="s">
        <v>130</v>
      </c>
      <c r="O14" s="298" t="s">
        <v>474</v>
      </c>
      <c r="P14" s="299">
        <v>224.5</v>
      </c>
      <c r="Q14" s="300">
        <f t="shared" si="0"/>
        <v>68.03</v>
      </c>
      <c r="R14" s="301">
        <f t="shared" si="1"/>
        <v>6</v>
      </c>
      <c r="S14" s="306">
        <v>224.5</v>
      </c>
      <c r="T14" s="300">
        <f t="shared" si="2"/>
        <v>68.03</v>
      </c>
      <c r="U14" s="301">
        <f t="shared" si="3"/>
        <v>4</v>
      </c>
      <c r="V14" s="306">
        <v>223.5</v>
      </c>
      <c r="W14" s="300">
        <f t="shared" si="4"/>
        <v>67.727000000000004</v>
      </c>
      <c r="X14" s="301">
        <f t="shared" si="5"/>
        <v>3</v>
      </c>
      <c r="Y14" s="306">
        <v>229.5</v>
      </c>
      <c r="Z14" s="300">
        <f t="shared" si="6"/>
        <v>69.545000000000002</v>
      </c>
      <c r="AA14" s="301">
        <f t="shared" si="7"/>
        <v>2</v>
      </c>
      <c r="AB14" s="306">
        <v>223.5</v>
      </c>
      <c r="AC14" s="300">
        <f t="shared" si="8"/>
        <v>67.727000000000004</v>
      </c>
      <c r="AD14" s="301">
        <f t="shared" si="9"/>
        <v>4</v>
      </c>
      <c r="AE14" s="307"/>
      <c r="AF14" s="307"/>
      <c r="AG14" s="307"/>
      <c r="AH14" s="303">
        <f t="shared" si="10"/>
        <v>225.1</v>
      </c>
      <c r="AI14" s="300">
        <f t="shared" si="11"/>
        <v>68.212000000000003</v>
      </c>
      <c r="AJ14" s="307">
        <v>6000</v>
      </c>
      <c r="AK14" s="12"/>
      <c r="AL14" s="61"/>
    </row>
    <row r="15" spans="1:52" s="62" customFormat="1" ht="39" customHeight="1" x14ac:dyDescent="0.2">
      <c r="A15" s="290">
        <v>4</v>
      </c>
      <c r="B15" s="291">
        <v>314</v>
      </c>
      <c r="C15" s="292" t="s">
        <v>152</v>
      </c>
      <c r="D15" s="291">
        <v>10141045</v>
      </c>
      <c r="E15" s="293" t="s">
        <v>226</v>
      </c>
      <c r="F15" s="294" t="s">
        <v>611</v>
      </c>
      <c r="G15" s="292" t="s">
        <v>47</v>
      </c>
      <c r="H15" s="295" t="s">
        <v>560</v>
      </c>
      <c r="I15" s="294" t="s">
        <v>561</v>
      </c>
      <c r="J15" s="298" t="s">
        <v>225</v>
      </c>
      <c r="K15" s="291" t="s">
        <v>89</v>
      </c>
      <c r="L15" s="291" t="s">
        <v>83</v>
      </c>
      <c r="M15" s="291" t="s">
        <v>503</v>
      </c>
      <c r="N15" s="305" t="s">
        <v>451</v>
      </c>
      <c r="O15" s="298" t="s">
        <v>520</v>
      </c>
      <c r="P15" s="299">
        <v>230</v>
      </c>
      <c r="Q15" s="300">
        <f t="shared" si="0"/>
        <v>69.697000000000003</v>
      </c>
      <c r="R15" s="301">
        <f t="shared" si="1"/>
        <v>2</v>
      </c>
      <c r="S15" s="299">
        <v>225.5</v>
      </c>
      <c r="T15" s="300">
        <f t="shared" si="2"/>
        <v>68.332999999999998</v>
      </c>
      <c r="U15" s="301">
        <f t="shared" si="3"/>
        <v>3</v>
      </c>
      <c r="V15" s="299">
        <v>219</v>
      </c>
      <c r="W15" s="300">
        <f t="shared" si="4"/>
        <v>66.364000000000004</v>
      </c>
      <c r="X15" s="301">
        <f t="shared" si="5"/>
        <v>6</v>
      </c>
      <c r="Y15" s="299">
        <v>211</v>
      </c>
      <c r="Z15" s="300">
        <f t="shared" si="6"/>
        <v>63.939</v>
      </c>
      <c r="AA15" s="301">
        <f t="shared" si="7"/>
        <v>11</v>
      </c>
      <c r="AB15" s="299">
        <v>225</v>
      </c>
      <c r="AC15" s="300">
        <f t="shared" si="8"/>
        <v>68.182000000000002</v>
      </c>
      <c r="AD15" s="301">
        <f t="shared" si="9"/>
        <v>3</v>
      </c>
      <c r="AE15" s="302"/>
      <c r="AF15" s="302"/>
      <c r="AG15" s="302"/>
      <c r="AH15" s="303">
        <f t="shared" si="10"/>
        <v>222.1</v>
      </c>
      <c r="AI15" s="300">
        <f t="shared" si="11"/>
        <v>67.302999999999997</v>
      </c>
      <c r="AJ15" s="302">
        <v>4000</v>
      </c>
      <c r="AK15" s="12"/>
      <c r="AL15" s="61"/>
    </row>
    <row r="16" spans="1:52" s="62" customFormat="1" ht="39" customHeight="1" x14ac:dyDescent="0.2">
      <c r="A16" s="290">
        <v>5</v>
      </c>
      <c r="B16" s="291">
        <v>308</v>
      </c>
      <c r="C16" s="292" t="s">
        <v>152</v>
      </c>
      <c r="D16" s="291">
        <v>10168018</v>
      </c>
      <c r="E16" s="293" t="s">
        <v>678</v>
      </c>
      <c r="F16" s="294" t="s">
        <v>789</v>
      </c>
      <c r="G16" s="292" t="s">
        <v>748</v>
      </c>
      <c r="H16" s="291" t="s">
        <v>790</v>
      </c>
      <c r="I16" s="294" t="s">
        <v>791</v>
      </c>
      <c r="J16" s="304" t="s">
        <v>792</v>
      </c>
      <c r="K16" s="305" t="s">
        <v>793</v>
      </c>
      <c r="L16" s="291" t="s">
        <v>290</v>
      </c>
      <c r="M16" s="291" t="s">
        <v>151</v>
      </c>
      <c r="N16" s="291" t="s">
        <v>62</v>
      </c>
      <c r="O16" s="298" t="s">
        <v>195</v>
      </c>
      <c r="P16" s="299">
        <v>226.5</v>
      </c>
      <c r="Q16" s="300">
        <f t="shared" si="0"/>
        <v>68.635999999999996</v>
      </c>
      <c r="R16" s="301">
        <f t="shared" si="1"/>
        <v>3</v>
      </c>
      <c r="S16" s="299">
        <v>217.5</v>
      </c>
      <c r="T16" s="300">
        <f t="shared" si="2"/>
        <v>65.909000000000006</v>
      </c>
      <c r="U16" s="301">
        <f t="shared" si="3"/>
        <v>5</v>
      </c>
      <c r="V16" s="299">
        <v>217</v>
      </c>
      <c r="W16" s="300">
        <f t="shared" si="4"/>
        <v>65.757999999999996</v>
      </c>
      <c r="X16" s="301">
        <f t="shared" si="5"/>
        <v>8</v>
      </c>
      <c r="Y16" s="299">
        <v>221</v>
      </c>
      <c r="Z16" s="300">
        <f t="shared" si="6"/>
        <v>66.97</v>
      </c>
      <c r="AA16" s="301">
        <f t="shared" si="7"/>
        <v>6</v>
      </c>
      <c r="AB16" s="299">
        <v>223</v>
      </c>
      <c r="AC16" s="300">
        <f t="shared" si="8"/>
        <v>67.575999999999993</v>
      </c>
      <c r="AD16" s="301">
        <f t="shared" si="9"/>
        <v>5</v>
      </c>
      <c r="AE16" s="302"/>
      <c r="AF16" s="302"/>
      <c r="AG16" s="302"/>
      <c r="AH16" s="303">
        <f t="shared" si="10"/>
        <v>221</v>
      </c>
      <c r="AI16" s="300">
        <f t="shared" si="11"/>
        <v>66.97</v>
      </c>
      <c r="AJ16" s="302">
        <v>2000</v>
      </c>
      <c r="AK16" s="12"/>
      <c r="AL16" s="61"/>
    </row>
    <row r="17" spans="1:39" s="62" customFormat="1" ht="39" customHeight="1" x14ac:dyDescent="0.2">
      <c r="A17" s="290">
        <v>6</v>
      </c>
      <c r="B17" s="291">
        <v>307</v>
      </c>
      <c r="C17" s="292" t="s">
        <v>152</v>
      </c>
      <c r="D17" s="291">
        <v>10141116</v>
      </c>
      <c r="E17" s="293" t="s">
        <v>0</v>
      </c>
      <c r="F17" s="294" t="s">
        <v>1</v>
      </c>
      <c r="G17" s="292" t="s">
        <v>47</v>
      </c>
      <c r="H17" s="291" t="s">
        <v>777</v>
      </c>
      <c r="I17" s="294" t="s">
        <v>778</v>
      </c>
      <c r="J17" s="298" t="s">
        <v>779</v>
      </c>
      <c r="K17" s="305" t="s">
        <v>819</v>
      </c>
      <c r="L17" s="291" t="s">
        <v>222</v>
      </c>
      <c r="M17" s="291" t="s">
        <v>780</v>
      </c>
      <c r="N17" s="291" t="s">
        <v>781</v>
      </c>
      <c r="O17" s="298" t="s">
        <v>782</v>
      </c>
      <c r="P17" s="299">
        <v>219</v>
      </c>
      <c r="Q17" s="300">
        <f t="shared" si="0"/>
        <v>66.364000000000004</v>
      </c>
      <c r="R17" s="301">
        <f t="shared" si="1"/>
        <v>8</v>
      </c>
      <c r="S17" s="299">
        <v>217</v>
      </c>
      <c r="T17" s="300">
        <f t="shared" si="2"/>
        <v>65.757999999999996</v>
      </c>
      <c r="U17" s="301">
        <f t="shared" si="3"/>
        <v>6</v>
      </c>
      <c r="V17" s="299">
        <v>222.5</v>
      </c>
      <c r="W17" s="300">
        <f t="shared" si="4"/>
        <v>67.424000000000007</v>
      </c>
      <c r="X17" s="301">
        <f t="shared" si="5"/>
        <v>4</v>
      </c>
      <c r="Y17" s="299">
        <v>227</v>
      </c>
      <c r="Z17" s="300">
        <f t="shared" si="6"/>
        <v>68.787999999999997</v>
      </c>
      <c r="AA17" s="301">
        <f t="shared" si="7"/>
        <v>4</v>
      </c>
      <c r="AB17" s="299">
        <v>213</v>
      </c>
      <c r="AC17" s="300">
        <f t="shared" si="8"/>
        <v>64.545000000000002</v>
      </c>
      <c r="AD17" s="301">
        <f t="shared" si="9"/>
        <v>11</v>
      </c>
      <c r="AE17" s="302"/>
      <c r="AF17" s="302"/>
      <c r="AG17" s="302"/>
      <c r="AH17" s="303">
        <f t="shared" si="10"/>
        <v>219.7</v>
      </c>
      <c r="AI17" s="300">
        <f t="shared" si="11"/>
        <v>66.575999999999993</v>
      </c>
      <c r="AJ17" s="302"/>
      <c r="AK17" s="12"/>
      <c r="AL17" s="61"/>
    </row>
    <row r="18" spans="1:39" s="62" customFormat="1" ht="39" customHeight="1" x14ac:dyDescent="0.2">
      <c r="A18" s="290">
        <v>7</v>
      </c>
      <c r="B18" s="291">
        <v>301</v>
      </c>
      <c r="C18" s="292" t="s">
        <v>152</v>
      </c>
      <c r="D18" s="291">
        <v>10161375</v>
      </c>
      <c r="E18" s="293" t="s">
        <v>678</v>
      </c>
      <c r="F18" s="294" t="s">
        <v>841</v>
      </c>
      <c r="G18" s="292" t="s">
        <v>438</v>
      </c>
      <c r="H18" s="295" t="s">
        <v>842</v>
      </c>
      <c r="I18" s="294" t="s">
        <v>843</v>
      </c>
      <c r="J18" s="296" t="s">
        <v>477</v>
      </c>
      <c r="K18" s="291" t="s">
        <v>128</v>
      </c>
      <c r="L18" s="291" t="s">
        <v>825</v>
      </c>
      <c r="M18" s="291" t="s">
        <v>210</v>
      </c>
      <c r="N18" s="291" t="s">
        <v>130</v>
      </c>
      <c r="O18" s="298" t="s">
        <v>478</v>
      </c>
      <c r="P18" s="299">
        <v>219</v>
      </c>
      <c r="Q18" s="300">
        <f t="shared" si="0"/>
        <v>66.364000000000004</v>
      </c>
      <c r="R18" s="301">
        <f t="shared" si="1"/>
        <v>8</v>
      </c>
      <c r="S18" s="306">
        <v>205.5</v>
      </c>
      <c r="T18" s="300">
        <f t="shared" si="2"/>
        <v>62.273000000000003</v>
      </c>
      <c r="U18" s="301">
        <f t="shared" si="3"/>
        <v>10</v>
      </c>
      <c r="V18" s="306">
        <v>221</v>
      </c>
      <c r="W18" s="300">
        <f t="shared" si="4"/>
        <v>66.97</v>
      </c>
      <c r="X18" s="301">
        <f t="shared" si="5"/>
        <v>5</v>
      </c>
      <c r="Y18" s="306">
        <v>222.5</v>
      </c>
      <c r="Z18" s="300">
        <f t="shared" si="6"/>
        <v>67.424000000000007</v>
      </c>
      <c r="AA18" s="301">
        <f t="shared" si="7"/>
        <v>5</v>
      </c>
      <c r="AB18" s="306">
        <v>220.5</v>
      </c>
      <c r="AC18" s="300">
        <f t="shared" si="8"/>
        <v>66.817999999999998</v>
      </c>
      <c r="AD18" s="301">
        <f t="shared" si="9"/>
        <v>7</v>
      </c>
      <c r="AE18" s="307"/>
      <c r="AF18" s="307"/>
      <c r="AG18" s="307"/>
      <c r="AH18" s="303">
        <f t="shared" si="10"/>
        <v>217.7</v>
      </c>
      <c r="AI18" s="300">
        <f t="shared" si="11"/>
        <v>65.97</v>
      </c>
      <c r="AJ18" s="307"/>
      <c r="AK18" s="12"/>
      <c r="AL18" s="61"/>
    </row>
    <row r="19" spans="1:39" s="62" customFormat="1" ht="39" customHeight="1" x14ac:dyDescent="0.2">
      <c r="A19" s="290">
        <v>8</v>
      </c>
      <c r="B19" s="291">
        <v>305</v>
      </c>
      <c r="C19" s="292" t="s">
        <v>152</v>
      </c>
      <c r="D19" s="291">
        <v>10136244</v>
      </c>
      <c r="E19" s="293" t="s">
        <v>610</v>
      </c>
      <c r="F19" s="294" t="s">
        <v>701</v>
      </c>
      <c r="G19" s="292" t="s">
        <v>47</v>
      </c>
      <c r="H19" s="291" t="s">
        <v>597</v>
      </c>
      <c r="I19" s="294" t="s">
        <v>598</v>
      </c>
      <c r="J19" s="298" t="s">
        <v>587</v>
      </c>
      <c r="K19" s="305" t="s">
        <v>863</v>
      </c>
      <c r="L19" s="291" t="s">
        <v>96</v>
      </c>
      <c r="M19" s="291" t="s">
        <v>84</v>
      </c>
      <c r="N19" s="291" t="s">
        <v>115</v>
      </c>
      <c r="O19" s="298" t="s">
        <v>499</v>
      </c>
      <c r="P19" s="299">
        <v>221.5</v>
      </c>
      <c r="Q19" s="300">
        <f t="shared" si="0"/>
        <v>67.120999999999995</v>
      </c>
      <c r="R19" s="301">
        <f t="shared" si="1"/>
        <v>7</v>
      </c>
      <c r="S19" s="299">
        <v>215.5</v>
      </c>
      <c r="T19" s="300">
        <f t="shared" si="2"/>
        <v>65.302999999999997</v>
      </c>
      <c r="U19" s="301">
        <f t="shared" si="3"/>
        <v>7</v>
      </c>
      <c r="V19" s="299">
        <v>218</v>
      </c>
      <c r="W19" s="300">
        <f t="shared" si="4"/>
        <v>66.061000000000007</v>
      </c>
      <c r="X19" s="301">
        <f t="shared" si="5"/>
        <v>7</v>
      </c>
      <c r="Y19" s="299">
        <v>211</v>
      </c>
      <c r="Z19" s="300">
        <f t="shared" si="6"/>
        <v>63.939</v>
      </c>
      <c r="AA19" s="301">
        <f t="shared" si="7"/>
        <v>11</v>
      </c>
      <c r="AB19" s="299">
        <v>221</v>
      </c>
      <c r="AC19" s="300">
        <f t="shared" si="8"/>
        <v>66.97</v>
      </c>
      <c r="AD19" s="301">
        <f t="shared" si="9"/>
        <v>6</v>
      </c>
      <c r="AE19" s="302"/>
      <c r="AF19" s="302"/>
      <c r="AG19" s="302"/>
      <c r="AH19" s="303">
        <f t="shared" si="10"/>
        <v>217.4</v>
      </c>
      <c r="AI19" s="300">
        <f t="shared" si="11"/>
        <v>65.879000000000005</v>
      </c>
      <c r="AJ19" s="302"/>
      <c r="AK19" s="12"/>
      <c r="AL19" s="61"/>
    </row>
    <row r="20" spans="1:39" s="62" customFormat="1" ht="39" customHeight="1" x14ac:dyDescent="0.2">
      <c r="A20" s="290">
        <v>9</v>
      </c>
      <c r="B20" s="291">
        <v>304</v>
      </c>
      <c r="C20" s="292" t="s">
        <v>152</v>
      </c>
      <c r="D20" s="291">
        <v>10080582</v>
      </c>
      <c r="E20" s="293" t="s">
        <v>92</v>
      </c>
      <c r="F20" s="293" t="s">
        <v>138</v>
      </c>
      <c r="G20" s="292" t="s">
        <v>47</v>
      </c>
      <c r="H20" s="295" t="s">
        <v>853</v>
      </c>
      <c r="I20" s="294" t="s">
        <v>854</v>
      </c>
      <c r="J20" s="298" t="s">
        <v>551</v>
      </c>
      <c r="K20" s="305" t="s">
        <v>801</v>
      </c>
      <c r="L20" s="291" t="s">
        <v>52</v>
      </c>
      <c r="M20" s="291" t="s">
        <v>71</v>
      </c>
      <c r="N20" s="291" t="s">
        <v>130</v>
      </c>
      <c r="O20" s="298" t="s">
        <v>855</v>
      </c>
      <c r="P20" s="299">
        <v>226</v>
      </c>
      <c r="Q20" s="300">
        <f t="shared" si="0"/>
        <v>68.484999999999999</v>
      </c>
      <c r="R20" s="301">
        <f t="shared" si="1"/>
        <v>4</v>
      </c>
      <c r="S20" s="299">
        <v>206.5</v>
      </c>
      <c r="T20" s="300">
        <f t="shared" si="2"/>
        <v>62.576000000000001</v>
      </c>
      <c r="U20" s="301">
        <f t="shared" si="3"/>
        <v>8</v>
      </c>
      <c r="V20" s="299">
        <v>208.5</v>
      </c>
      <c r="W20" s="300">
        <f t="shared" si="4"/>
        <v>63.182000000000002</v>
      </c>
      <c r="X20" s="301">
        <f t="shared" si="5"/>
        <v>11</v>
      </c>
      <c r="Y20" s="299">
        <v>212.5</v>
      </c>
      <c r="Z20" s="300">
        <f t="shared" si="6"/>
        <v>64.394000000000005</v>
      </c>
      <c r="AA20" s="301">
        <f t="shared" si="7"/>
        <v>10</v>
      </c>
      <c r="AB20" s="299">
        <v>216</v>
      </c>
      <c r="AC20" s="300">
        <f t="shared" si="8"/>
        <v>65.454999999999998</v>
      </c>
      <c r="AD20" s="301">
        <f t="shared" si="9"/>
        <v>9</v>
      </c>
      <c r="AE20" s="302"/>
      <c r="AF20" s="302"/>
      <c r="AG20" s="302"/>
      <c r="AH20" s="303">
        <f t="shared" si="10"/>
        <v>213.9</v>
      </c>
      <c r="AI20" s="300">
        <f t="shared" si="11"/>
        <v>64.817999999999998</v>
      </c>
      <c r="AJ20" s="302"/>
      <c r="AK20" s="12"/>
      <c r="AL20" s="61"/>
    </row>
    <row r="21" spans="1:39" s="62" customFormat="1" ht="39" customHeight="1" x14ac:dyDescent="0.2">
      <c r="A21" s="290">
        <v>10</v>
      </c>
      <c r="B21" s="291">
        <v>300</v>
      </c>
      <c r="C21" s="292" t="s">
        <v>152</v>
      </c>
      <c r="D21" s="291">
        <v>10136317</v>
      </c>
      <c r="E21" s="293" t="s">
        <v>811</v>
      </c>
      <c r="F21" s="294" t="s">
        <v>812</v>
      </c>
      <c r="G21" s="292" t="s">
        <v>47</v>
      </c>
      <c r="H21" s="291" t="s">
        <v>514</v>
      </c>
      <c r="I21" s="294" t="s">
        <v>813</v>
      </c>
      <c r="J21" s="304" t="s">
        <v>814</v>
      </c>
      <c r="K21" s="308" t="s">
        <v>815</v>
      </c>
      <c r="L21" s="291" t="s">
        <v>465</v>
      </c>
      <c r="M21" s="291" t="s">
        <v>97</v>
      </c>
      <c r="N21" s="305" t="s">
        <v>72</v>
      </c>
      <c r="O21" s="298" t="s">
        <v>515</v>
      </c>
      <c r="P21" s="299">
        <v>218</v>
      </c>
      <c r="Q21" s="300">
        <f t="shared" si="0"/>
        <v>66.061000000000007</v>
      </c>
      <c r="R21" s="301">
        <f t="shared" si="1"/>
        <v>10</v>
      </c>
      <c r="S21" s="299">
        <v>200.5</v>
      </c>
      <c r="T21" s="300">
        <f t="shared" si="2"/>
        <v>60.758000000000003</v>
      </c>
      <c r="U21" s="301">
        <f t="shared" si="3"/>
        <v>12</v>
      </c>
      <c r="V21" s="299">
        <v>208</v>
      </c>
      <c r="W21" s="300">
        <f t="shared" si="4"/>
        <v>63.03</v>
      </c>
      <c r="X21" s="301">
        <f t="shared" si="5"/>
        <v>12</v>
      </c>
      <c r="Y21" s="299">
        <v>217.5</v>
      </c>
      <c r="Z21" s="300">
        <f t="shared" si="6"/>
        <v>65.909000000000006</v>
      </c>
      <c r="AA21" s="301">
        <f t="shared" si="7"/>
        <v>7</v>
      </c>
      <c r="AB21" s="299">
        <v>218.5</v>
      </c>
      <c r="AC21" s="300">
        <f t="shared" si="8"/>
        <v>66.212000000000003</v>
      </c>
      <c r="AD21" s="301">
        <f t="shared" si="9"/>
        <v>8</v>
      </c>
      <c r="AE21" s="302"/>
      <c r="AF21" s="302"/>
      <c r="AG21" s="302"/>
      <c r="AH21" s="303">
        <f t="shared" si="10"/>
        <v>212.5</v>
      </c>
      <c r="AI21" s="300">
        <f t="shared" si="11"/>
        <v>64.394000000000005</v>
      </c>
      <c r="AJ21" s="302"/>
      <c r="AK21" s="12"/>
      <c r="AL21" s="64"/>
    </row>
    <row r="22" spans="1:39" s="62" customFormat="1" ht="39" customHeight="1" x14ac:dyDescent="0.2">
      <c r="A22" s="290">
        <v>11</v>
      </c>
      <c r="B22" s="291">
        <v>302</v>
      </c>
      <c r="C22" s="292" t="s">
        <v>152</v>
      </c>
      <c r="D22" s="291">
        <v>10179126</v>
      </c>
      <c r="E22" s="293" t="s">
        <v>833</v>
      </c>
      <c r="F22" s="294" t="s">
        <v>827</v>
      </c>
      <c r="G22" s="292" t="s">
        <v>438</v>
      </c>
      <c r="H22" s="295" t="s">
        <v>828</v>
      </c>
      <c r="I22" s="294" t="s">
        <v>829</v>
      </c>
      <c r="J22" s="296" t="s">
        <v>830</v>
      </c>
      <c r="K22" s="305" t="s">
        <v>857</v>
      </c>
      <c r="L22" s="291" t="s">
        <v>96</v>
      </c>
      <c r="M22" s="291" t="s">
        <v>831</v>
      </c>
      <c r="N22" s="291" t="s">
        <v>115</v>
      </c>
      <c r="O22" s="298" t="s">
        <v>832</v>
      </c>
      <c r="P22" s="299">
        <v>212.5</v>
      </c>
      <c r="Q22" s="300">
        <f t="shared" si="0"/>
        <v>64.394000000000005</v>
      </c>
      <c r="R22" s="301">
        <f t="shared" si="1"/>
        <v>11</v>
      </c>
      <c r="S22" s="306">
        <v>206.5</v>
      </c>
      <c r="T22" s="300">
        <f t="shared" si="2"/>
        <v>62.576000000000001</v>
      </c>
      <c r="U22" s="301">
        <f t="shared" si="3"/>
        <v>8</v>
      </c>
      <c r="V22" s="306">
        <v>210</v>
      </c>
      <c r="W22" s="300">
        <f t="shared" si="4"/>
        <v>63.636000000000003</v>
      </c>
      <c r="X22" s="301">
        <f t="shared" si="5"/>
        <v>10</v>
      </c>
      <c r="Y22" s="306">
        <v>203.5</v>
      </c>
      <c r="Z22" s="300">
        <f t="shared" si="6"/>
        <v>61.667000000000002</v>
      </c>
      <c r="AA22" s="301">
        <f t="shared" si="7"/>
        <v>13</v>
      </c>
      <c r="AB22" s="306">
        <v>215.5</v>
      </c>
      <c r="AC22" s="300">
        <f t="shared" si="8"/>
        <v>65.302999999999997</v>
      </c>
      <c r="AD22" s="301">
        <f t="shared" si="9"/>
        <v>10</v>
      </c>
      <c r="AE22" s="307"/>
      <c r="AF22" s="307"/>
      <c r="AG22" s="307"/>
      <c r="AH22" s="303">
        <f t="shared" si="10"/>
        <v>209.6</v>
      </c>
      <c r="AI22" s="300">
        <f t="shared" si="11"/>
        <v>63.515000000000001</v>
      </c>
      <c r="AJ22" s="307"/>
      <c r="AK22" s="63"/>
      <c r="AL22" s="61"/>
    </row>
    <row r="23" spans="1:39" s="62" customFormat="1" ht="39" customHeight="1" x14ac:dyDescent="0.2">
      <c r="A23" s="290">
        <v>12</v>
      </c>
      <c r="B23" s="291">
        <v>306</v>
      </c>
      <c r="C23" s="292" t="s">
        <v>152</v>
      </c>
      <c r="D23" s="291">
        <v>10138965</v>
      </c>
      <c r="E23" s="293" t="s">
        <v>821</v>
      </c>
      <c r="F23" s="294" t="s">
        <v>822</v>
      </c>
      <c r="G23" s="292" t="s">
        <v>438</v>
      </c>
      <c r="H23" s="295" t="s">
        <v>823</v>
      </c>
      <c r="I23" s="294" t="s">
        <v>824</v>
      </c>
      <c r="J23" s="296" t="s">
        <v>477</v>
      </c>
      <c r="K23" s="291" t="s">
        <v>128</v>
      </c>
      <c r="L23" s="291" t="s">
        <v>825</v>
      </c>
      <c r="M23" s="291" t="s">
        <v>53</v>
      </c>
      <c r="N23" s="305" t="s">
        <v>451</v>
      </c>
      <c r="O23" s="298" t="s">
        <v>826</v>
      </c>
      <c r="P23" s="299">
        <v>205.5</v>
      </c>
      <c r="Q23" s="300">
        <f t="shared" si="0"/>
        <v>62.273000000000003</v>
      </c>
      <c r="R23" s="301">
        <f t="shared" si="1"/>
        <v>12</v>
      </c>
      <c r="S23" s="299">
        <v>203.5</v>
      </c>
      <c r="T23" s="300">
        <f t="shared" si="2"/>
        <v>61.667000000000002</v>
      </c>
      <c r="U23" s="301">
        <f t="shared" si="3"/>
        <v>11</v>
      </c>
      <c r="V23" s="299">
        <v>216.5</v>
      </c>
      <c r="W23" s="300">
        <f t="shared" si="4"/>
        <v>65.605999999999995</v>
      </c>
      <c r="X23" s="301">
        <f t="shared" si="5"/>
        <v>9</v>
      </c>
      <c r="Y23" s="299">
        <v>213</v>
      </c>
      <c r="Z23" s="300">
        <f t="shared" si="6"/>
        <v>64.545000000000002</v>
      </c>
      <c r="AA23" s="301">
        <f t="shared" si="7"/>
        <v>9</v>
      </c>
      <c r="AB23" s="299">
        <v>192</v>
      </c>
      <c r="AC23" s="300">
        <f t="shared" si="8"/>
        <v>58.182000000000002</v>
      </c>
      <c r="AD23" s="301">
        <f t="shared" si="9"/>
        <v>14</v>
      </c>
      <c r="AE23" s="302"/>
      <c r="AF23" s="302"/>
      <c r="AG23" s="302"/>
      <c r="AH23" s="303">
        <f t="shared" si="10"/>
        <v>206.1</v>
      </c>
      <c r="AI23" s="300">
        <f t="shared" si="11"/>
        <v>62.454999999999998</v>
      </c>
      <c r="AJ23" s="302"/>
      <c r="AK23" s="63"/>
      <c r="AL23" s="61"/>
      <c r="AM23" s="1"/>
    </row>
    <row r="24" spans="1:39" s="62" customFormat="1" ht="39" customHeight="1" x14ac:dyDescent="0.2">
      <c r="A24" s="290">
        <v>13</v>
      </c>
      <c r="B24" s="291">
        <v>303</v>
      </c>
      <c r="C24" s="292" t="s">
        <v>152</v>
      </c>
      <c r="D24" s="291">
        <v>10166573</v>
      </c>
      <c r="E24" s="293" t="s">
        <v>132</v>
      </c>
      <c r="F24" s="294" t="s">
        <v>773</v>
      </c>
      <c r="G24" s="292" t="s">
        <v>47</v>
      </c>
      <c r="H24" s="291" t="s">
        <v>774</v>
      </c>
      <c r="I24" s="294" t="s">
        <v>775</v>
      </c>
      <c r="J24" s="298" t="s">
        <v>877</v>
      </c>
      <c r="K24" s="305" t="s">
        <v>533</v>
      </c>
      <c r="L24" s="291" t="s">
        <v>83</v>
      </c>
      <c r="M24" s="291" t="s">
        <v>97</v>
      </c>
      <c r="N24" s="291" t="s">
        <v>62</v>
      </c>
      <c r="O24" s="298" t="s">
        <v>776</v>
      </c>
      <c r="P24" s="299">
        <v>205.5</v>
      </c>
      <c r="Q24" s="300">
        <f t="shared" si="0"/>
        <v>62.273000000000003</v>
      </c>
      <c r="R24" s="301">
        <f t="shared" si="1"/>
        <v>12</v>
      </c>
      <c r="S24" s="299">
        <v>194.5</v>
      </c>
      <c r="T24" s="300">
        <f t="shared" si="2"/>
        <v>58.939</v>
      </c>
      <c r="U24" s="301">
        <f t="shared" si="3"/>
        <v>13</v>
      </c>
      <c r="V24" s="299">
        <v>208</v>
      </c>
      <c r="W24" s="300">
        <f t="shared" si="4"/>
        <v>63.03</v>
      </c>
      <c r="X24" s="301">
        <f t="shared" si="5"/>
        <v>12</v>
      </c>
      <c r="Y24" s="299">
        <v>215.5</v>
      </c>
      <c r="Z24" s="300">
        <f t="shared" si="6"/>
        <v>65.302999999999997</v>
      </c>
      <c r="AA24" s="301">
        <f t="shared" si="7"/>
        <v>8</v>
      </c>
      <c r="AB24" s="299">
        <v>199.5</v>
      </c>
      <c r="AC24" s="300">
        <f t="shared" si="8"/>
        <v>60.454999999999998</v>
      </c>
      <c r="AD24" s="301">
        <f t="shared" si="9"/>
        <v>13</v>
      </c>
      <c r="AE24" s="302"/>
      <c r="AF24" s="302"/>
      <c r="AG24" s="302"/>
      <c r="AH24" s="303">
        <f t="shared" si="10"/>
        <v>204.6</v>
      </c>
      <c r="AI24" s="300">
        <f t="shared" si="11"/>
        <v>62</v>
      </c>
      <c r="AJ24" s="302"/>
      <c r="AK24" s="12"/>
      <c r="AL24" s="61"/>
    </row>
    <row r="25" spans="1:39" s="62" customFormat="1" ht="39" customHeight="1" x14ac:dyDescent="0.2">
      <c r="A25" s="290">
        <v>14</v>
      </c>
      <c r="B25" s="291">
        <v>309</v>
      </c>
      <c r="C25" s="292" t="s">
        <v>152</v>
      </c>
      <c r="D25" s="291">
        <v>10179124</v>
      </c>
      <c r="E25" s="293" t="s">
        <v>678</v>
      </c>
      <c r="F25" s="294" t="s">
        <v>834</v>
      </c>
      <c r="G25" s="292" t="s">
        <v>438</v>
      </c>
      <c r="H25" s="295" t="s">
        <v>835</v>
      </c>
      <c r="I25" s="294" t="s">
        <v>836</v>
      </c>
      <c r="J25" s="296" t="s">
        <v>830</v>
      </c>
      <c r="K25" s="305" t="s">
        <v>863</v>
      </c>
      <c r="L25" s="291" t="s">
        <v>825</v>
      </c>
      <c r="M25" s="291" t="s">
        <v>210</v>
      </c>
      <c r="N25" s="305" t="s">
        <v>72</v>
      </c>
      <c r="O25" s="298" t="s">
        <v>837</v>
      </c>
      <c r="P25" s="299">
        <v>203</v>
      </c>
      <c r="Q25" s="300">
        <f t="shared" si="0"/>
        <v>61.515000000000001</v>
      </c>
      <c r="R25" s="301">
        <f t="shared" si="1"/>
        <v>14</v>
      </c>
      <c r="S25" s="299">
        <v>189.5</v>
      </c>
      <c r="T25" s="300">
        <f t="shared" si="2"/>
        <v>57.423999999999999</v>
      </c>
      <c r="U25" s="301">
        <f t="shared" si="3"/>
        <v>14</v>
      </c>
      <c r="V25" s="299">
        <v>206.5</v>
      </c>
      <c r="W25" s="300">
        <f t="shared" si="4"/>
        <v>62.576000000000001</v>
      </c>
      <c r="X25" s="301">
        <f t="shared" si="5"/>
        <v>14</v>
      </c>
      <c r="Y25" s="299">
        <v>202.5</v>
      </c>
      <c r="Z25" s="300">
        <f t="shared" si="6"/>
        <v>61.363999999999997</v>
      </c>
      <c r="AA25" s="301">
        <f t="shared" si="7"/>
        <v>14</v>
      </c>
      <c r="AB25" s="299">
        <v>203</v>
      </c>
      <c r="AC25" s="300">
        <f t="shared" si="8"/>
        <v>61.515000000000001</v>
      </c>
      <c r="AD25" s="301">
        <f t="shared" si="9"/>
        <v>12</v>
      </c>
      <c r="AE25" s="302"/>
      <c r="AF25" s="302"/>
      <c r="AG25" s="302"/>
      <c r="AH25" s="303">
        <f t="shared" si="10"/>
        <v>200.9</v>
      </c>
      <c r="AI25" s="300">
        <f t="shared" si="11"/>
        <v>60.878999999999998</v>
      </c>
      <c r="AJ25" s="302"/>
      <c r="AK25" s="63"/>
      <c r="AL25" s="61"/>
      <c r="AM25" s="1"/>
    </row>
    <row r="26" spans="1:39" s="62" customFormat="1" ht="39" customHeight="1" x14ac:dyDescent="0.2">
      <c r="A26" s="290">
        <v>15</v>
      </c>
      <c r="B26" s="291">
        <v>313</v>
      </c>
      <c r="C26" s="292" t="s">
        <v>152</v>
      </c>
      <c r="D26" s="291">
        <v>10151552</v>
      </c>
      <c r="E26" s="293" t="s">
        <v>265</v>
      </c>
      <c r="F26" s="294" t="s">
        <v>838</v>
      </c>
      <c r="G26" s="292" t="s">
        <v>438</v>
      </c>
      <c r="H26" s="295" t="s">
        <v>839</v>
      </c>
      <c r="I26" s="294" t="s">
        <v>840</v>
      </c>
      <c r="J26" s="296" t="s">
        <v>477</v>
      </c>
      <c r="K26" s="305" t="s">
        <v>350</v>
      </c>
      <c r="L26" s="291" t="s">
        <v>825</v>
      </c>
      <c r="M26" s="291" t="s">
        <v>431</v>
      </c>
      <c r="N26" s="305" t="s">
        <v>455</v>
      </c>
      <c r="O26" s="298" t="s">
        <v>449</v>
      </c>
      <c r="P26" s="299">
        <v>199.5</v>
      </c>
      <c r="Q26" s="300">
        <f t="shared" si="0"/>
        <v>60.454999999999998</v>
      </c>
      <c r="R26" s="301">
        <f t="shared" si="1"/>
        <v>15</v>
      </c>
      <c r="S26" s="299">
        <v>185</v>
      </c>
      <c r="T26" s="300">
        <f t="shared" si="2"/>
        <v>56.061</v>
      </c>
      <c r="U26" s="301">
        <f t="shared" si="3"/>
        <v>15</v>
      </c>
      <c r="V26" s="299">
        <v>199</v>
      </c>
      <c r="W26" s="300">
        <f t="shared" si="4"/>
        <v>60.302999999999997</v>
      </c>
      <c r="X26" s="301">
        <f t="shared" si="5"/>
        <v>15</v>
      </c>
      <c r="Y26" s="299">
        <v>192.5</v>
      </c>
      <c r="Z26" s="300">
        <f t="shared" si="6"/>
        <v>58.332999999999998</v>
      </c>
      <c r="AA26" s="301">
        <f t="shared" si="7"/>
        <v>15</v>
      </c>
      <c r="AB26" s="299">
        <v>185</v>
      </c>
      <c r="AC26" s="300">
        <f t="shared" si="8"/>
        <v>56.061</v>
      </c>
      <c r="AD26" s="301">
        <f t="shared" si="9"/>
        <v>15</v>
      </c>
      <c r="AE26" s="302"/>
      <c r="AF26" s="302"/>
      <c r="AG26" s="302"/>
      <c r="AH26" s="303">
        <f t="shared" si="10"/>
        <v>192.2</v>
      </c>
      <c r="AI26" s="300">
        <f t="shared" si="11"/>
        <v>58.241999999999997</v>
      </c>
      <c r="AJ26" s="302"/>
      <c r="AK26" s="12"/>
      <c r="AL26" s="61"/>
    </row>
    <row r="27" spans="1:39" s="50" customFormat="1" ht="33.75" customHeight="1" x14ac:dyDescent="0.25">
      <c r="B27" s="82" t="s">
        <v>401</v>
      </c>
      <c r="C27" s="238"/>
      <c r="D27" s="239"/>
      <c r="E27" s="240"/>
      <c r="F27" s="241"/>
      <c r="G27" s="242"/>
      <c r="H27" s="243"/>
      <c r="I27" s="241"/>
      <c r="J27" s="240"/>
      <c r="K27" s="243"/>
      <c r="L27" s="243"/>
      <c r="M27" s="243"/>
      <c r="N27" s="243"/>
      <c r="O27" s="240"/>
      <c r="P27" s="244"/>
      <c r="Q27" s="245"/>
      <c r="R27" s="246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H27" s="41"/>
    </row>
    <row r="28" spans="1:39" s="62" customFormat="1" ht="19.5" customHeight="1" x14ac:dyDescent="0.2">
      <c r="A28" s="71"/>
      <c r="B28" s="247"/>
      <c r="C28" s="71"/>
      <c r="D28" s="65"/>
      <c r="E28" s="71"/>
      <c r="F28" s="71"/>
      <c r="G28" s="66"/>
      <c r="H28" s="72" t="s">
        <v>292</v>
      </c>
      <c r="J28" s="72"/>
      <c r="K28" s="72"/>
      <c r="L28" s="72"/>
      <c r="M28" s="72"/>
      <c r="N28" s="72"/>
      <c r="O28" s="72"/>
      <c r="R28" s="67"/>
      <c r="S28" s="67"/>
      <c r="AH28" s="41"/>
    </row>
    <row r="29" spans="1:39" ht="19.5" x14ac:dyDescent="0.25">
      <c r="B29" s="68"/>
      <c r="C29" s="68"/>
      <c r="D29" s="177"/>
      <c r="E29" s="68"/>
      <c r="F29" s="68"/>
      <c r="G29" s="177"/>
      <c r="H29" s="177"/>
      <c r="I29" s="177"/>
      <c r="J29" s="177"/>
      <c r="K29" s="366"/>
      <c r="L29" s="366"/>
      <c r="M29" s="366"/>
      <c r="N29" s="366"/>
      <c r="O29" s="366"/>
      <c r="R29" s="44"/>
      <c r="S29" s="44"/>
      <c r="AK29" s="41"/>
      <c r="AL29" s="41"/>
    </row>
    <row r="30" spans="1:39" ht="15" x14ac:dyDescent="0.2">
      <c r="P30" s="248"/>
      <c r="Q30" s="245"/>
      <c r="R30" s="249"/>
      <c r="S30" s="61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</row>
    <row r="31" spans="1:39" ht="15" x14ac:dyDescent="0.2">
      <c r="P31" s="250"/>
      <c r="Q31" s="248"/>
      <c r="R31" s="251"/>
      <c r="S31" s="250"/>
      <c r="T31" s="248"/>
      <c r="U31" s="251"/>
      <c r="V31" s="250"/>
      <c r="W31" s="248"/>
      <c r="X31" s="251"/>
      <c r="Y31" s="250"/>
      <c r="Z31" s="248"/>
      <c r="AA31" s="251"/>
      <c r="AB31" s="250"/>
      <c r="AC31" s="248"/>
      <c r="AD31" s="251"/>
      <c r="AE31" s="252"/>
      <c r="AF31" s="252"/>
      <c r="AG31" s="252"/>
    </row>
    <row r="32" spans="1:39" ht="15" x14ac:dyDescent="0.2">
      <c r="P32" s="72"/>
      <c r="Q32" s="72"/>
      <c r="R32" s="72"/>
      <c r="S32" s="7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</sheetData>
  <sortState ref="A12:AZ26">
    <sortCondition descending="1" ref="AI12:AI26"/>
  </sortState>
  <mergeCells count="38">
    <mergeCell ref="A1:AJ1"/>
    <mergeCell ref="A2:AJ2"/>
    <mergeCell ref="A4:AJ4"/>
    <mergeCell ref="A5:AJ5"/>
    <mergeCell ref="G6:L6"/>
    <mergeCell ref="M6:R6"/>
    <mergeCell ref="AI9:AJ9"/>
    <mergeCell ref="A10:A11"/>
    <mergeCell ref="B10:B11"/>
    <mergeCell ref="C10:C11"/>
    <mergeCell ref="D10:D11"/>
    <mergeCell ref="E10:E11"/>
    <mergeCell ref="K10:K11"/>
    <mergeCell ref="AH10:AH11"/>
    <mergeCell ref="AI10:AI11"/>
    <mergeCell ref="AJ10:AJ11"/>
    <mergeCell ref="AF10:AF11"/>
    <mergeCell ref="AG10:AG11"/>
    <mergeCell ref="G7:L7"/>
    <mergeCell ref="M7:R7"/>
    <mergeCell ref="G8:L8"/>
    <mergeCell ref="M8:R8"/>
    <mergeCell ref="F10:F11"/>
    <mergeCell ref="G10:G11"/>
    <mergeCell ref="H10:H11"/>
    <mergeCell ref="I10:I11"/>
    <mergeCell ref="J10:J11"/>
    <mergeCell ref="K29:O29"/>
    <mergeCell ref="V10:X10"/>
    <mergeCell ref="Y10:AA10"/>
    <mergeCell ref="AB10:AD10"/>
    <mergeCell ref="AE10:AE11"/>
    <mergeCell ref="L10:L11"/>
    <mergeCell ref="M10:M11"/>
    <mergeCell ref="N10:N11"/>
    <mergeCell ref="O10:O11"/>
    <mergeCell ref="P10:R10"/>
    <mergeCell ref="S10:U10"/>
  </mergeCells>
  <pageMargins left="0.25" right="0.25" top="0.75" bottom="0.75" header="0.3" footer="0.3"/>
  <pageSetup paperSize="9" scale="52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1"/>
  <sheetViews>
    <sheetView view="pageBreakPreview" topLeftCell="A9" zoomScale="75" zoomScaleNormal="75" zoomScaleSheetLayoutView="75" workbookViewId="0">
      <selection activeCell="AI13" sqref="AI13:AI19"/>
    </sheetView>
  </sheetViews>
  <sheetFormatPr defaultRowHeight="12.75" x14ac:dyDescent="0.2"/>
  <cols>
    <col min="1" max="1" width="4.5703125" style="41" customWidth="1"/>
    <col min="2" max="2" width="5" style="41" customWidth="1"/>
    <col min="3" max="3" width="6.140625" style="41" hidden="1" customWidth="1"/>
    <col min="4" max="4" width="13.28515625" style="41" hidden="1" customWidth="1"/>
    <col min="5" max="5" width="9.5703125" style="41" customWidth="1"/>
    <col min="6" max="6" width="15.140625" style="41" customWidth="1"/>
    <col min="7" max="7" width="5.140625" style="41" customWidth="1"/>
    <col min="8" max="8" width="14" style="41" hidden="1" customWidth="1"/>
    <col min="9" max="9" width="16.28515625" style="41" customWidth="1"/>
    <col min="10" max="10" width="12.85546875" style="41" customWidth="1"/>
    <col min="11" max="11" width="10.42578125" style="41" customWidth="1"/>
    <col min="12" max="12" width="11.5703125" style="41" customWidth="1"/>
    <col min="13" max="13" width="7.140625" style="41" customWidth="1"/>
    <col min="14" max="14" width="9.5703125" style="41" customWidth="1"/>
    <col min="15" max="15" width="10.140625" style="41" customWidth="1"/>
    <col min="16" max="16" width="7" style="41" customWidth="1"/>
    <col min="17" max="17" width="8.85546875" style="41" customWidth="1"/>
    <col min="18" max="18" width="3.7109375" style="41" customWidth="1"/>
    <col min="19" max="19" width="7.28515625" style="41" customWidth="1"/>
    <col min="20" max="20" width="8.85546875" style="41" customWidth="1"/>
    <col min="21" max="21" width="3.7109375" style="41" customWidth="1"/>
    <col min="22" max="22" width="7" style="41" customWidth="1"/>
    <col min="23" max="23" width="9.42578125" style="41" customWidth="1"/>
    <col min="24" max="24" width="3.85546875" style="41" customWidth="1"/>
    <col min="25" max="25" width="7" style="41" customWidth="1"/>
    <col min="26" max="26" width="9.42578125" style="41" customWidth="1"/>
    <col min="27" max="27" width="3.85546875" style="41" customWidth="1"/>
    <col min="28" max="28" width="7.140625" style="41" customWidth="1"/>
    <col min="29" max="29" width="8.85546875" style="41" customWidth="1"/>
    <col min="30" max="30" width="3.7109375" style="41" customWidth="1"/>
    <col min="31" max="32" width="2.85546875" style="41" customWidth="1"/>
    <col min="33" max="33" width="6.28515625" style="41" customWidth="1"/>
    <col min="34" max="34" width="7.7109375" style="41" customWidth="1"/>
    <col min="35" max="35" width="11.85546875" style="41" bestFit="1" customWidth="1"/>
    <col min="36" max="36" width="8.7109375" style="41" customWidth="1"/>
    <col min="37" max="37" width="28.28515625" style="44" customWidth="1"/>
    <col min="38" max="38" width="11" style="44" customWidth="1"/>
    <col min="39" max="16384" width="9.140625" style="41"/>
  </cols>
  <sheetData>
    <row r="1" spans="1:52" ht="29.25" customHeight="1" x14ac:dyDescent="0.35">
      <c r="A1" s="348" t="s">
        <v>383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33.75" customHeight="1" x14ac:dyDescent="0.35">
      <c r="A2" s="348" t="s">
        <v>364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6.5" customHeight="1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s="43" customFormat="1" ht="24" customHeight="1" x14ac:dyDescent="0.4">
      <c r="A4" s="375" t="s">
        <v>384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42"/>
      <c r="AL4" s="42"/>
    </row>
    <row r="5" spans="1:52" ht="18.75" customHeight="1" x14ac:dyDescent="0.2">
      <c r="A5" s="376" t="s">
        <v>385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</row>
    <row r="6" spans="1:52" ht="15" customHeight="1" x14ac:dyDescent="0.2">
      <c r="D6" s="45"/>
      <c r="F6" s="46" t="s">
        <v>386</v>
      </c>
      <c r="G6" s="367" t="s">
        <v>916</v>
      </c>
      <c r="H6" s="367"/>
      <c r="I6" s="367"/>
      <c r="J6" s="367"/>
      <c r="K6" s="367"/>
      <c r="L6" s="367"/>
      <c r="M6" s="367" t="s">
        <v>918</v>
      </c>
      <c r="N6" s="367"/>
      <c r="O6" s="367"/>
      <c r="P6" s="367"/>
      <c r="Q6" s="367"/>
      <c r="R6" s="367"/>
      <c r="AL6" s="48"/>
    </row>
    <row r="7" spans="1:52" s="50" customFormat="1" ht="20.25" customHeight="1" x14ac:dyDescent="0.25">
      <c r="A7" s="49"/>
      <c r="D7" s="45"/>
      <c r="F7" s="45"/>
      <c r="G7" s="367" t="s">
        <v>919</v>
      </c>
      <c r="H7" s="367"/>
      <c r="I7" s="367"/>
      <c r="J7" s="367"/>
      <c r="K7" s="367"/>
      <c r="L7" s="367"/>
      <c r="M7" s="367" t="s">
        <v>942</v>
      </c>
      <c r="N7" s="367"/>
      <c r="O7" s="367"/>
      <c r="P7" s="367"/>
      <c r="Q7" s="367"/>
      <c r="R7" s="367"/>
      <c r="S7" s="52"/>
      <c r="T7" s="52"/>
      <c r="U7" s="52"/>
      <c r="V7" s="52"/>
      <c r="Y7" s="52"/>
      <c r="AB7" s="52"/>
      <c r="AC7" s="52"/>
      <c r="AD7" s="52"/>
      <c r="AK7" s="54"/>
      <c r="AL7" s="48"/>
    </row>
    <row r="8" spans="1:52" s="50" customFormat="1" ht="20.25" customHeight="1" x14ac:dyDescent="0.25">
      <c r="G8" s="367"/>
      <c r="H8" s="367"/>
      <c r="I8" s="367"/>
      <c r="J8" s="367"/>
      <c r="K8" s="367"/>
      <c r="L8" s="367"/>
      <c r="M8" s="367" t="s">
        <v>917</v>
      </c>
      <c r="N8" s="367"/>
      <c r="O8" s="367"/>
      <c r="P8" s="367"/>
      <c r="Q8" s="367"/>
      <c r="R8" s="367"/>
      <c r="S8" s="52"/>
      <c r="T8" s="52"/>
      <c r="U8" s="52"/>
      <c r="V8" s="52"/>
      <c r="Y8" s="52"/>
      <c r="AB8" s="52"/>
      <c r="AC8" s="52"/>
      <c r="AD8" s="52"/>
      <c r="AK8" s="44"/>
      <c r="AL8" s="48"/>
    </row>
    <row r="9" spans="1:52" s="50" customFormat="1" ht="20.25" customHeight="1" x14ac:dyDescent="0.25">
      <c r="G9" s="51"/>
      <c r="H9" s="55"/>
      <c r="I9" s="55"/>
      <c r="J9" s="55"/>
      <c r="K9" s="55"/>
      <c r="L9" s="51"/>
      <c r="N9" s="52"/>
      <c r="O9" s="52"/>
      <c r="P9" s="52"/>
      <c r="Q9" s="52"/>
      <c r="R9" s="52"/>
      <c r="S9" s="52"/>
      <c r="T9" s="52"/>
      <c r="U9" s="52"/>
      <c r="V9" s="52"/>
      <c r="Y9" s="52"/>
      <c r="AB9" s="52"/>
      <c r="AC9" s="52"/>
      <c r="AD9" s="52"/>
      <c r="AK9" s="54"/>
      <c r="AL9" s="48"/>
    </row>
    <row r="10" spans="1:52" s="60" customFormat="1" ht="15" customHeight="1" x14ac:dyDescent="0.2">
      <c r="A10" s="7" t="s">
        <v>27</v>
      </c>
      <c r="B10" s="56"/>
      <c r="C10" s="56"/>
      <c r="D10" s="56"/>
      <c r="E10" s="56"/>
      <c r="F10" s="56"/>
      <c r="G10" s="57"/>
      <c r="H10" s="58"/>
      <c r="I10" s="59"/>
      <c r="J10" s="59"/>
      <c r="K10" s="57"/>
      <c r="L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Y10" s="57"/>
      <c r="Z10" s="57"/>
      <c r="AB10" s="57"/>
      <c r="AC10" s="57"/>
      <c r="AD10" s="57"/>
      <c r="AE10" s="70"/>
      <c r="AF10" s="70"/>
      <c r="AG10" s="70"/>
      <c r="AH10" s="70"/>
      <c r="AI10" s="355" t="s">
        <v>907</v>
      </c>
      <c r="AJ10" s="355"/>
      <c r="AK10" s="13"/>
      <c r="AL10" s="48"/>
    </row>
    <row r="11" spans="1:52" ht="24.75" customHeight="1" x14ac:dyDescent="0.2">
      <c r="A11" s="373" t="s">
        <v>400</v>
      </c>
      <c r="B11" s="373" t="s">
        <v>29</v>
      </c>
      <c r="C11" s="373" t="s">
        <v>30</v>
      </c>
      <c r="D11" s="373" t="s">
        <v>31</v>
      </c>
      <c r="E11" s="373" t="s">
        <v>32</v>
      </c>
      <c r="F11" s="370" t="s">
        <v>33</v>
      </c>
      <c r="G11" s="373" t="s">
        <v>34</v>
      </c>
      <c r="H11" s="373" t="s">
        <v>35</v>
      </c>
      <c r="I11" s="370" t="s">
        <v>387</v>
      </c>
      <c r="J11" s="370" t="s">
        <v>37</v>
      </c>
      <c r="K11" s="370" t="s">
        <v>38</v>
      </c>
      <c r="L11" s="370" t="s">
        <v>39</v>
      </c>
      <c r="M11" s="370" t="s">
        <v>40</v>
      </c>
      <c r="N11" s="368" t="s">
        <v>41</v>
      </c>
      <c r="O11" s="370" t="s">
        <v>382</v>
      </c>
      <c r="P11" s="369" t="s">
        <v>388</v>
      </c>
      <c r="Q11" s="369"/>
      <c r="R11" s="369"/>
      <c r="S11" s="369" t="s">
        <v>389</v>
      </c>
      <c r="T11" s="369"/>
      <c r="U11" s="369"/>
      <c r="V11" s="368" t="s">
        <v>390</v>
      </c>
      <c r="W11" s="368"/>
      <c r="X11" s="368"/>
      <c r="Y11" s="369" t="s">
        <v>391</v>
      </c>
      <c r="Z11" s="369"/>
      <c r="AA11" s="369"/>
      <c r="AB11" s="369" t="s">
        <v>392</v>
      </c>
      <c r="AC11" s="369"/>
      <c r="AD11" s="369"/>
      <c r="AE11" s="365" t="s">
        <v>393</v>
      </c>
      <c r="AF11" s="365" t="s">
        <v>394</v>
      </c>
      <c r="AG11" s="365" t="s">
        <v>395</v>
      </c>
      <c r="AH11" s="364" t="s">
        <v>396</v>
      </c>
      <c r="AI11" s="364" t="s">
        <v>397</v>
      </c>
      <c r="AJ11" s="365" t="s">
        <v>402</v>
      </c>
      <c r="AL11" s="48"/>
    </row>
    <row r="12" spans="1:52" ht="48" customHeight="1" x14ac:dyDescent="0.2">
      <c r="A12" s="373"/>
      <c r="B12" s="373"/>
      <c r="C12" s="373"/>
      <c r="D12" s="373"/>
      <c r="E12" s="373"/>
      <c r="F12" s="370"/>
      <c r="G12" s="373"/>
      <c r="H12" s="373"/>
      <c r="I12" s="368"/>
      <c r="J12" s="370"/>
      <c r="K12" s="370"/>
      <c r="L12" s="370"/>
      <c r="M12" s="370"/>
      <c r="N12" s="368"/>
      <c r="O12" s="370"/>
      <c r="P12" s="73" t="s">
        <v>398</v>
      </c>
      <c r="Q12" s="73" t="s">
        <v>399</v>
      </c>
      <c r="R12" s="74" t="s">
        <v>400</v>
      </c>
      <c r="S12" s="73" t="s">
        <v>398</v>
      </c>
      <c r="T12" s="73" t="s">
        <v>399</v>
      </c>
      <c r="U12" s="74" t="s">
        <v>400</v>
      </c>
      <c r="V12" s="73" t="s">
        <v>398</v>
      </c>
      <c r="W12" s="73" t="s">
        <v>399</v>
      </c>
      <c r="X12" s="74" t="s">
        <v>400</v>
      </c>
      <c r="Y12" s="73" t="s">
        <v>398</v>
      </c>
      <c r="Z12" s="73" t="s">
        <v>399</v>
      </c>
      <c r="AA12" s="74" t="s">
        <v>400</v>
      </c>
      <c r="AB12" s="73" t="s">
        <v>398</v>
      </c>
      <c r="AC12" s="73" t="s">
        <v>399</v>
      </c>
      <c r="AD12" s="74" t="s">
        <v>400</v>
      </c>
      <c r="AE12" s="365"/>
      <c r="AF12" s="365"/>
      <c r="AG12" s="365"/>
      <c r="AH12" s="364"/>
      <c r="AI12" s="364"/>
      <c r="AJ12" s="365"/>
      <c r="AL12" s="48"/>
    </row>
    <row r="13" spans="1:52" s="62" customFormat="1" ht="37.5" customHeight="1" x14ac:dyDescent="0.2">
      <c r="A13" s="75">
        <v>1</v>
      </c>
      <c r="B13" s="185">
        <v>108</v>
      </c>
      <c r="C13" s="185" t="s">
        <v>43</v>
      </c>
      <c r="D13" s="186">
        <v>10080582</v>
      </c>
      <c r="E13" s="187" t="s">
        <v>92</v>
      </c>
      <c r="F13" s="187" t="s">
        <v>138</v>
      </c>
      <c r="G13" s="185" t="s">
        <v>47</v>
      </c>
      <c r="H13" s="185" t="s">
        <v>479</v>
      </c>
      <c r="I13" s="188" t="s">
        <v>609</v>
      </c>
      <c r="J13" s="188" t="s">
        <v>551</v>
      </c>
      <c r="K13" s="186" t="s">
        <v>89</v>
      </c>
      <c r="L13" s="189" t="s">
        <v>301</v>
      </c>
      <c r="M13" s="186" t="s">
        <v>201</v>
      </c>
      <c r="N13" s="186" t="s">
        <v>62</v>
      </c>
      <c r="O13" s="188" t="s">
        <v>753</v>
      </c>
      <c r="P13" s="77">
        <v>237</v>
      </c>
      <c r="Q13" s="78">
        <f t="shared" ref="Q13:Q19" si="0">ROUND(P13/3.4-IF($AE13=1,2,IF($AE13=2,3,0)),3)</f>
        <v>69.706000000000003</v>
      </c>
      <c r="R13" s="79">
        <f t="shared" ref="R13:R19" si="1">RANK(Q13,Q$13:Q$19,0)</f>
        <v>1</v>
      </c>
      <c r="S13" s="77">
        <v>233</v>
      </c>
      <c r="T13" s="78">
        <f t="shared" ref="T13:T19" si="2">ROUND(S13/3.4-IF($AE13=1,2,IF($AE13=2,3,0)),3)</f>
        <v>68.528999999999996</v>
      </c>
      <c r="U13" s="79">
        <f t="shared" ref="U13:U19" si="3">RANK(T13,T$13:T$19,0)</f>
        <v>1</v>
      </c>
      <c r="V13" s="77">
        <v>227.5</v>
      </c>
      <c r="W13" s="78">
        <f t="shared" ref="W13:W19" si="4">ROUND(V13/3.4-IF($AE13=1,2,IF($AE13=2,3,0)),3)</f>
        <v>66.912000000000006</v>
      </c>
      <c r="X13" s="79">
        <f t="shared" ref="X13:X19" si="5">RANK(W13,W$13:W$19,0)</f>
        <v>2</v>
      </c>
      <c r="Y13" s="77">
        <v>231</v>
      </c>
      <c r="Z13" s="78">
        <f t="shared" ref="Z13:Z19" si="6">ROUND(Y13/3.4-IF($AE13=1,2,IF($AE13=2,3,0)),3)</f>
        <v>67.941000000000003</v>
      </c>
      <c r="AA13" s="79">
        <f t="shared" ref="AA13:AA19" si="7">RANK(Z13,Z$13:Z$19,0)</f>
        <v>1</v>
      </c>
      <c r="AB13" s="77">
        <v>238</v>
      </c>
      <c r="AC13" s="78">
        <f t="shared" ref="AC13:AC19" si="8">ROUND(AB13/3.4-IF($AE13=1,2,IF($AE13=2,3,0)),3)</f>
        <v>70</v>
      </c>
      <c r="AD13" s="79">
        <f t="shared" ref="AD13:AD19" si="9">RANK(AC13,AC$13:AC$19,0)</f>
        <v>1</v>
      </c>
      <c r="AE13" s="80"/>
      <c r="AF13" s="80"/>
      <c r="AG13" s="80"/>
      <c r="AH13" s="81">
        <f t="shared" ref="AH13:AH19" si="10">(S13+V13+Y13+P13+AB13)/5</f>
        <v>233.3</v>
      </c>
      <c r="AI13" s="78">
        <f>ROUND(((T13+W13+Z13+Q13+AC13)/5)-((AF13*2)/3.8),3)</f>
        <v>68.617999999999995</v>
      </c>
      <c r="AJ13" s="80">
        <v>15000</v>
      </c>
      <c r="AK13" s="12"/>
      <c r="AL13" s="61"/>
    </row>
    <row r="14" spans="1:52" s="62" customFormat="1" ht="37.5" customHeight="1" x14ac:dyDescent="0.2">
      <c r="A14" s="75">
        <v>2</v>
      </c>
      <c r="B14" s="185">
        <v>103</v>
      </c>
      <c r="C14" s="185" t="s">
        <v>43</v>
      </c>
      <c r="D14" s="186">
        <v>10168355</v>
      </c>
      <c r="E14" s="187" t="s">
        <v>144</v>
      </c>
      <c r="F14" s="187" t="s">
        <v>747</v>
      </c>
      <c r="G14" s="185" t="s">
        <v>748</v>
      </c>
      <c r="H14" s="185" t="s">
        <v>750</v>
      </c>
      <c r="I14" s="188" t="s">
        <v>749</v>
      </c>
      <c r="J14" s="188" t="s">
        <v>807</v>
      </c>
      <c r="K14" s="192" t="s">
        <v>863</v>
      </c>
      <c r="L14" s="189" t="s">
        <v>301</v>
      </c>
      <c r="M14" s="186" t="s">
        <v>751</v>
      </c>
      <c r="N14" s="186" t="s">
        <v>62</v>
      </c>
      <c r="O14" s="188" t="s">
        <v>752</v>
      </c>
      <c r="P14" s="77">
        <v>227.5</v>
      </c>
      <c r="Q14" s="78">
        <f t="shared" si="0"/>
        <v>66.912000000000006</v>
      </c>
      <c r="R14" s="79">
        <f t="shared" si="1"/>
        <v>2</v>
      </c>
      <c r="S14" s="77">
        <v>229</v>
      </c>
      <c r="T14" s="78">
        <f t="shared" si="2"/>
        <v>67.352999999999994</v>
      </c>
      <c r="U14" s="79">
        <f t="shared" si="3"/>
        <v>3</v>
      </c>
      <c r="V14" s="77">
        <v>237</v>
      </c>
      <c r="W14" s="78">
        <f t="shared" si="4"/>
        <v>69.706000000000003</v>
      </c>
      <c r="X14" s="79">
        <f t="shared" si="5"/>
        <v>1</v>
      </c>
      <c r="Y14" s="77">
        <v>229.5</v>
      </c>
      <c r="Z14" s="78">
        <f t="shared" si="6"/>
        <v>67.5</v>
      </c>
      <c r="AA14" s="79">
        <f t="shared" si="7"/>
        <v>2</v>
      </c>
      <c r="AB14" s="77">
        <v>230.5</v>
      </c>
      <c r="AC14" s="78">
        <f t="shared" si="8"/>
        <v>67.793999999999997</v>
      </c>
      <c r="AD14" s="79">
        <f t="shared" si="9"/>
        <v>2</v>
      </c>
      <c r="AE14" s="80"/>
      <c r="AF14" s="80"/>
      <c r="AG14" s="80"/>
      <c r="AH14" s="81">
        <f t="shared" si="10"/>
        <v>230.7</v>
      </c>
      <c r="AI14" s="78">
        <f>ROUND(((T14+W14+Z14+Q14+AC14)/5)-((AF14*2)/3.8),3)</f>
        <v>67.852999999999994</v>
      </c>
      <c r="AJ14" s="80">
        <v>12000</v>
      </c>
      <c r="AK14" s="63"/>
      <c r="AL14" s="61"/>
      <c r="AM14" s="1"/>
    </row>
    <row r="15" spans="1:52" s="62" customFormat="1" ht="37.5" customHeight="1" x14ac:dyDescent="0.2">
      <c r="A15" s="75">
        <v>3</v>
      </c>
      <c r="B15" s="185">
        <v>105</v>
      </c>
      <c r="C15" s="185" t="s">
        <v>43</v>
      </c>
      <c r="D15" s="186">
        <v>10168355</v>
      </c>
      <c r="E15" s="187" t="s">
        <v>144</v>
      </c>
      <c r="F15" s="187" t="s">
        <v>747</v>
      </c>
      <c r="G15" s="185" t="s">
        <v>748</v>
      </c>
      <c r="H15" s="185" t="s">
        <v>755</v>
      </c>
      <c r="I15" s="188" t="s">
        <v>754</v>
      </c>
      <c r="J15" s="188" t="s">
        <v>808</v>
      </c>
      <c r="K15" s="192" t="s">
        <v>857</v>
      </c>
      <c r="L15" s="189" t="s">
        <v>301</v>
      </c>
      <c r="M15" s="186" t="s">
        <v>71</v>
      </c>
      <c r="N15" s="186" t="s">
        <v>130</v>
      </c>
      <c r="O15" s="188" t="s">
        <v>195</v>
      </c>
      <c r="P15" s="77">
        <v>222.5</v>
      </c>
      <c r="Q15" s="78">
        <f t="shared" si="0"/>
        <v>65.441000000000003</v>
      </c>
      <c r="R15" s="79">
        <f t="shared" si="1"/>
        <v>3</v>
      </c>
      <c r="S15" s="77">
        <v>229.5</v>
      </c>
      <c r="T15" s="78">
        <f t="shared" si="2"/>
        <v>67.5</v>
      </c>
      <c r="U15" s="79">
        <f t="shared" si="3"/>
        <v>2</v>
      </c>
      <c r="V15" s="77">
        <v>227.5</v>
      </c>
      <c r="W15" s="78">
        <f t="shared" si="4"/>
        <v>66.912000000000006</v>
      </c>
      <c r="X15" s="79">
        <f t="shared" si="5"/>
        <v>2</v>
      </c>
      <c r="Y15" s="77">
        <v>221</v>
      </c>
      <c r="Z15" s="78">
        <f t="shared" si="6"/>
        <v>65</v>
      </c>
      <c r="AA15" s="79">
        <f t="shared" si="7"/>
        <v>3</v>
      </c>
      <c r="AB15" s="77">
        <v>225.5</v>
      </c>
      <c r="AC15" s="78">
        <f t="shared" si="8"/>
        <v>66.323999999999998</v>
      </c>
      <c r="AD15" s="79">
        <f t="shared" si="9"/>
        <v>4</v>
      </c>
      <c r="AE15" s="80"/>
      <c r="AF15" s="80"/>
      <c r="AG15" s="80"/>
      <c r="AH15" s="81">
        <f t="shared" si="10"/>
        <v>225.2</v>
      </c>
      <c r="AI15" s="78">
        <f>ROUND(((T15+W15+Z15+Q15+AC15)/5)-((AF15*2)/3.8),3)</f>
        <v>66.234999999999999</v>
      </c>
      <c r="AJ15" s="80">
        <v>9000</v>
      </c>
      <c r="AK15" s="12"/>
      <c r="AL15" s="61"/>
    </row>
    <row r="16" spans="1:52" s="62" customFormat="1" ht="37.5" customHeight="1" x14ac:dyDescent="0.2">
      <c r="A16" s="75">
        <v>4</v>
      </c>
      <c r="B16" s="185">
        <v>102</v>
      </c>
      <c r="C16" s="185" t="s">
        <v>43</v>
      </c>
      <c r="D16" s="190">
        <v>10070215</v>
      </c>
      <c r="E16" s="191" t="s">
        <v>265</v>
      </c>
      <c r="F16" s="191" t="s">
        <v>872</v>
      </c>
      <c r="G16" s="190" t="s">
        <v>47</v>
      </c>
      <c r="H16" s="192" t="s">
        <v>846</v>
      </c>
      <c r="I16" s="193" t="s">
        <v>847</v>
      </c>
      <c r="J16" s="194" t="s">
        <v>223</v>
      </c>
      <c r="K16" s="192" t="s">
        <v>350</v>
      </c>
      <c r="L16" s="186" t="s">
        <v>52</v>
      </c>
      <c r="M16" s="192" t="s">
        <v>309</v>
      </c>
      <c r="N16" s="192" t="s">
        <v>437</v>
      </c>
      <c r="O16" s="195" t="s">
        <v>738</v>
      </c>
      <c r="P16" s="77">
        <v>209.5</v>
      </c>
      <c r="Q16" s="78">
        <f t="shared" si="0"/>
        <v>61.618000000000002</v>
      </c>
      <c r="R16" s="79">
        <f t="shared" si="1"/>
        <v>6</v>
      </c>
      <c r="S16" s="77">
        <v>225.5</v>
      </c>
      <c r="T16" s="78">
        <f t="shared" si="2"/>
        <v>66.323999999999998</v>
      </c>
      <c r="U16" s="79">
        <f t="shared" si="3"/>
        <v>4</v>
      </c>
      <c r="V16" s="77">
        <v>222.5</v>
      </c>
      <c r="W16" s="78">
        <f t="shared" si="4"/>
        <v>65.441000000000003</v>
      </c>
      <c r="X16" s="79">
        <f t="shared" si="5"/>
        <v>4</v>
      </c>
      <c r="Y16" s="77">
        <v>210.5</v>
      </c>
      <c r="Z16" s="78">
        <f t="shared" si="6"/>
        <v>61.911999999999999</v>
      </c>
      <c r="AA16" s="79">
        <f t="shared" si="7"/>
        <v>5</v>
      </c>
      <c r="AB16" s="77">
        <v>228.5</v>
      </c>
      <c r="AC16" s="78">
        <f t="shared" si="8"/>
        <v>67.206000000000003</v>
      </c>
      <c r="AD16" s="79">
        <f t="shared" si="9"/>
        <v>3</v>
      </c>
      <c r="AE16" s="80"/>
      <c r="AF16" s="80"/>
      <c r="AG16" s="80"/>
      <c r="AH16" s="81">
        <f t="shared" si="10"/>
        <v>219.3</v>
      </c>
      <c r="AI16" s="78">
        <f>ROUND(((T16+W16+Z16+Q16+AC16)/5)-((AF16*2)/3.8),3)</f>
        <v>64.5</v>
      </c>
      <c r="AJ16" s="80">
        <v>6000</v>
      </c>
      <c r="AK16" s="12"/>
      <c r="AL16" s="61"/>
    </row>
    <row r="17" spans="1:39" s="62" customFormat="1" ht="37.5" customHeight="1" x14ac:dyDescent="0.2">
      <c r="A17" s="75">
        <v>5</v>
      </c>
      <c r="B17" s="185">
        <v>100</v>
      </c>
      <c r="C17" s="185" t="s">
        <v>43</v>
      </c>
      <c r="D17" s="190">
        <v>10140751</v>
      </c>
      <c r="E17" s="191" t="s">
        <v>162</v>
      </c>
      <c r="F17" s="191" t="s">
        <v>739</v>
      </c>
      <c r="G17" s="190" t="s">
        <v>47</v>
      </c>
      <c r="H17" s="192" t="s">
        <v>740</v>
      </c>
      <c r="I17" s="193" t="s">
        <v>741</v>
      </c>
      <c r="J17" s="194" t="s">
        <v>742</v>
      </c>
      <c r="K17" s="192" t="s">
        <v>801</v>
      </c>
      <c r="L17" s="186" t="s">
        <v>52</v>
      </c>
      <c r="M17" s="192" t="s">
        <v>123</v>
      </c>
      <c r="N17" s="192" t="s">
        <v>455</v>
      </c>
      <c r="O17" s="195" t="s">
        <v>268</v>
      </c>
      <c r="P17" s="77">
        <v>215.5</v>
      </c>
      <c r="Q17" s="78">
        <f t="shared" si="0"/>
        <v>63.381999999999998</v>
      </c>
      <c r="R17" s="79">
        <f t="shared" si="1"/>
        <v>4</v>
      </c>
      <c r="S17" s="77">
        <v>209</v>
      </c>
      <c r="T17" s="78">
        <f t="shared" si="2"/>
        <v>61.470999999999997</v>
      </c>
      <c r="U17" s="79">
        <f t="shared" si="3"/>
        <v>6</v>
      </c>
      <c r="V17" s="77">
        <v>214</v>
      </c>
      <c r="W17" s="78">
        <f t="shared" si="4"/>
        <v>62.941000000000003</v>
      </c>
      <c r="X17" s="79">
        <f t="shared" si="5"/>
        <v>5</v>
      </c>
      <c r="Y17" s="77">
        <v>205</v>
      </c>
      <c r="Z17" s="78">
        <f t="shared" si="6"/>
        <v>60.293999999999997</v>
      </c>
      <c r="AA17" s="79">
        <f t="shared" si="7"/>
        <v>6</v>
      </c>
      <c r="AB17" s="77">
        <v>211.5</v>
      </c>
      <c r="AC17" s="78">
        <f t="shared" si="8"/>
        <v>62.206000000000003</v>
      </c>
      <c r="AD17" s="79">
        <f t="shared" si="9"/>
        <v>5</v>
      </c>
      <c r="AE17" s="80"/>
      <c r="AF17" s="80"/>
      <c r="AG17" s="80"/>
      <c r="AH17" s="81">
        <f t="shared" si="10"/>
        <v>211</v>
      </c>
      <c r="AI17" s="78">
        <f>ROUND(((T17+W17+Z17+Q17+AC17)/5)-((AF17*2)/3.8),3)</f>
        <v>62.058999999999997</v>
      </c>
      <c r="AJ17" s="80">
        <v>3000</v>
      </c>
      <c r="AK17" s="12"/>
      <c r="AL17" s="61"/>
    </row>
    <row r="18" spans="1:39" s="62" customFormat="1" ht="37.5" customHeight="1" x14ac:dyDescent="0.2">
      <c r="A18" s="75">
        <v>6</v>
      </c>
      <c r="B18" s="185">
        <v>101</v>
      </c>
      <c r="C18" s="185" t="s">
        <v>43</v>
      </c>
      <c r="D18" s="190">
        <v>10140750</v>
      </c>
      <c r="E18" s="191" t="s">
        <v>743</v>
      </c>
      <c r="F18" s="191" t="s">
        <v>744</v>
      </c>
      <c r="G18" s="190" t="s">
        <v>47</v>
      </c>
      <c r="H18" s="192" t="s">
        <v>595</v>
      </c>
      <c r="I18" s="193" t="s">
        <v>871</v>
      </c>
      <c r="J18" s="194" t="s">
        <v>806</v>
      </c>
      <c r="K18" s="192" t="s">
        <v>89</v>
      </c>
      <c r="L18" s="186" t="s">
        <v>83</v>
      </c>
      <c r="M18" s="192" t="s">
        <v>456</v>
      </c>
      <c r="N18" s="192" t="s">
        <v>72</v>
      </c>
      <c r="O18" s="195" t="s">
        <v>520</v>
      </c>
      <c r="P18" s="77">
        <v>215.5</v>
      </c>
      <c r="Q18" s="78">
        <f t="shared" si="0"/>
        <v>63.381999999999998</v>
      </c>
      <c r="R18" s="79">
        <f t="shared" si="1"/>
        <v>4</v>
      </c>
      <c r="S18" s="77">
        <v>216.5</v>
      </c>
      <c r="T18" s="78">
        <f t="shared" si="2"/>
        <v>63.676000000000002</v>
      </c>
      <c r="U18" s="79">
        <f t="shared" si="3"/>
        <v>5</v>
      </c>
      <c r="V18" s="77">
        <v>202</v>
      </c>
      <c r="W18" s="78">
        <f t="shared" si="4"/>
        <v>59.411999999999999</v>
      </c>
      <c r="X18" s="79">
        <f t="shared" si="5"/>
        <v>7</v>
      </c>
      <c r="Y18" s="77">
        <v>212.5</v>
      </c>
      <c r="Z18" s="78">
        <f t="shared" si="6"/>
        <v>62.5</v>
      </c>
      <c r="AA18" s="79">
        <f t="shared" si="7"/>
        <v>4</v>
      </c>
      <c r="AB18" s="77">
        <v>207</v>
      </c>
      <c r="AC18" s="78">
        <f t="shared" si="8"/>
        <v>60.881999999999998</v>
      </c>
      <c r="AD18" s="79">
        <f t="shared" si="9"/>
        <v>7</v>
      </c>
      <c r="AE18" s="80"/>
      <c r="AF18" s="80"/>
      <c r="AG18" s="80"/>
      <c r="AH18" s="81">
        <f t="shared" si="10"/>
        <v>210.7</v>
      </c>
      <c r="AI18" s="78">
        <v>61.970999999999997</v>
      </c>
      <c r="AJ18" s="80"/>
      <c r="AK18" s="63"/>
      <c r="AL18" s="61"/>
      <c r="AM18" s="1"/>
    </row>
    <row r="19" spans="1:39" s="62" customFormat="1" ht="37.5" customHeight="1" x14ac:dyDescent="0.2">
      <c r="A19" s="75">
        <v>7</v>
      </c>
      <c r="B19" s="186">
        <v>106</v>
      </c>
      <c r="C19" s="185" t="s">
        <v>43</v>
      </c>
      <c r="D19" s="186">
        <v>10078500</v>
      </c>
      <c r="E19" s="187" t="s">
        <v>132</v>
      </c>
      <c r="F19" s="187" t="s">
        <v>133</v>
      </c>
      <c r="G19" s="185" t="s">
        <v>47</v>
      </c>
      <c r="H19" s="198" t="s">
        <v>509</v>
      </c>
      <c r="I19" s="196" t="s">
        <v>856</v>
      </c>
      <c r="J19" s="197" t="s">
        <v>805</v>
      </c>
      <c r="K19" s="186" t="s">
        <v>128</v>
      </c>
      <c r="L19" s="186" t="s">
        <v>825</v>
      </c>
      <c r="M19" s="186" t="s">
        <v>504</v>
      </c>
      <c r="N19" s="186" t="s">
        <v>62</v>
      </c>
      <c r="O19" s="188" t="s">
        <v>810</v>
      </c>
      <c r="P19" s="77">
        <v>168</v>
      </c>
      <c r="Q19" s="78">
        <f t="shared" si="0"/>
        <v>49.411999999999999</v>
      </c>
      <c r="R19" s="79">
        <f t="shared" si="1"/>
        <v>7</v>
      </c>
      <c r="S19" s="77">
        <v>201.5</v>
      </c>
      <c r="T19" s="78">
        <f t="shared" si="2"/>
        <v>59.265000000000001</v>
      </c>
      <c r="U19" s="79">
        <f t="shared" si="3"/>
        <v>7</v>
      </c>
      <c r="V19" s="77">
        <v>205.5</v>
      </c>
      <c r="W19" s="78">
        <f t="shared" si="4"/>
        <v>60.441000000000003</v>
      </c>
      <c r="X19" s="79">
        <f t="shared" si="5"/>
        <v>6</v>
      </c>
      <c r="Y19" s="77">
        <v>185.5</v>
      </c>
      <c r="Z19" s="78">
        <f t="shared" si="6"/>
        <v>54.558999999999997</v>
      </c>
      <c r="AA19" s="79">
        <f t="shared" si="7"/>
        <v>7</v>
      </c>
      <c r="AB19" s="77">
        <v>208</v>
      </c>
      <c r="AC19" s="78">
        <f t="shared" si="8"/>
        <v>61.176000000000002</v>
      </c>
      <c r="AD19" s="79">
        <f t="shared" si="9"/>
        <v>6</v>
      </c>
      <c r="AE19" s="80"/>
      <c r="AF19" s="80"/>
      <c r="AG19" s="80"/>
      <c r="AH19" s="81">
        <f t="shared" si="10"/>
        <v>193.7</v>
      </c>
      <c r="AI19" s="78">
        <f>ROUND(((T19+W19+Z19+Q19+AC19)/5)-((AF19*2)/3.8),3)</f>
        <v>56.970999999999997</v>
      </c>
      <c r="AJ19" s="80"/>
      <c r="AK19" s="63"/>
      <c r="AL19" s="61"/>
      <c r="AM19" s="1"/>
    </row>
    <row r="20" spans="1:39" s="62" customFormat="1" ht="19.5" customHeight="1" x14ac:dyDescent="0.2">
      <c r="A20" s="71"/>
      <c r="B20" s="71"/>
      <c r="C20" s="71"/>
      <c r="D20" s="65"/>
      <c r="E20" s="71"/>
      <c r="F20" s="71"/>
      <c r="G20" s="66"/>
      <c r="H20" s="72" t="s">
        <v>292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AK20" s="67"/>
      <c r="AL20" s="67"/>
    </row>
    <row r="21" spans="1:39" ht="19.5" x14ac:dyDescent="0.25">
      <c r="A21" s="82" t="s">
        <v>401</v>
      </c>
      <c r="B21" s="68"/>
      <c r="C21" s="68"/>
      <c r="D21" s="69"/>
      <c r="E21" s="68"/>
      <c r="F21" s="68"/>
      <c r="G21" s="69"/>
      <c r="H21" s="69"/>
      <c r="I21" s="69"/>
      <c r="J21" s="69"/>
      <c r="K21" s="366"/>
      <c r="L21" s="366"/>
      <c r="M21" s="366"/>
      <c r="N21" s="366"/>
      <c r="O21" s="366"/>
    </row>
  </sheetData>
  <sortState ref="A13:AZ19">
    <sortCondition descending="1" ref="AI13:AI19"/>
  </sortState>
  <mergeCells count="38">
    <mergeCell ref="A11:A12"/>
    <mergeCell ref="B11:B12"/>
    <mergeCell ref="C11:C12"/>
    <mergeCell ref="D11:D12"/>
    <mergeCell ref="A1:AJ1"/>
    <mergeCell ref="A2:AJ2"/>
    <mergeCell ref="A4:AJ4"/>
    <mergeCell ref="A5:AJ5"/>
    <mergeCell ref="I11:I12"/>
    <mergeCell ref="J11:J12"/>
    <mergeCell ref="K11:K12"/>
    <mergeCell ref="L11:L12"/>
    <mergeCell ref="E11:E12"/>
    <mergeCell ref="F11:F12"/>
    <mergeCell ref="G11:G12"/>
    <mergeCell ref="H11:H12"/>
    <mergeCell ref="K21:O21"/>
    <mergeCell ref="AI10:AJ10"/>
    <mergeCell ref="Y11:AA11"/>
    <mergeCell ref="AB11:AD11"/>
    <mergeCell ref="AE11:AE12"/>
    <mergeCell ref="AF11:AF12"/>
    <mergeCell ref="AG11:AG12"/>
    <mergeCell ref="AH11:AH12"/>
    <mergeCell ref="S11:U11"/>
    <mergeCell ref="V11:X11"/>
    <mergeCell ref="AI11:AI12"/>
    <mergeCell ref="AJ11:AJ12"/>
    <mergeCell ref="M11:M12"/>
    <mergeCell ref="N11:N12"/>
    <mergeCell ref="O11:O12"/>
    <mergeCell ref="P11:R11"/>
    <mergeCell ref="G6:L6"/>
    <mergeCell ref="M6:R6"/>
    <mergeCell ref="G7:L7"/>
    <mergeCell ref="M7:R7"/>
    <mergeCell ref="G8:L8"/>
    <mergeCell ref="M8:R8"/>
  </mergeCells>
  <phoneticPr fontId="16" type="noConversion"/>
  <hyperlinks>
    <hyperlink ref="D14" r:id="rId1" display="https://data.fei.org/person/Detail.aspx?personFeiID=10168355"/>
    <hyperlink ref="D15" r:id="rId2" display="https://data.fei.org/person/Detail.aspx?personFeiID=10168355"/>
  </hyperlinks>
  <pageMargins left="0.25" right="0.25" top="0.75" bottom="0.75" header="0.3" footer="0.3"/>
  <pageSetup paperSize="9" scale="56" fitToHeight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МЛ</vt:lpstr>
      <vt:lpstr>5YO Pr</vt:lpstr>
      <vt:lpstr>6YO Pr</vt:lpstr>
      <vt:lpstr>P Team</vt:lpstr>
      <vt:lpstr>Ch Pr B</vt:lpstr>
      <vt:lpstr>5YO F</vt:lpstr>
      <vt:lpstr>6YO F</vt:lpstr>
      <vt:lpstr>J Team</vt:lpstr>
      <vt:lpstr>St G</vt:lpstr>
      <vt:lpstr>P Ind</vt:lpstr>
      <vt:lpstr>Ch Team</vt:lpstr>
      <vt:lpstr>J Ind</vt:lpstr>
      <vt:lpstr>Int I</vt:lpstr>
      <vt:lpstr>Ch Ind</vt:lpstr>
      <vt:lpstr>P F</vt:lpstr>
      <vt:lpstr>J F</vt:lpstr>
      <vt:lpstr>Int I F</vt:lpstr>
      <vt:lpstr>'Ch Ind'!Область_печати</vt:lpstr>
      <vt:lpstr>'Ch Team'!Область_печати</vt:lpstr>
      <vt:lpstr>'Int I'!Область_печати</vt:lpstr>
      <vt:lpstr>'J Ind'!Область_печати</vt:lpstr>
      <vt:lpstr>'J Team'!Область_печати</vt:lpstr>
      <vt:lpstr>'P Ind'!Область_печати</vt:lpstr>
      <vt:lpstr>МЛ!Область_печати</vt:lpstr>
    </vt:vector>
  </TitlesOfParts>
  <Company>fksr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2018-10-07T12:03:58Z</cp:lastPrinted>
  <dcterms:created xsi:type="dcterms:W3CDTF">2016-05-19T11:51:30Z</dcterms:created>
  <dcterms:modified xsi:type="dcterms:W3CDTF">2018-10-07T12:13:05Z</dcterms:modified>
</cp:coreProperties>
</file>